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fileSharing readOnlyRecommended="1" userName="Pedro Almeida Vieira" algorithmName="SHA-512" hashValue="O2DzP+TRXCRMBwFBHz3LlQIenzzqQ4j7bziZqn8IxUhZ0HHDiCnTFL8sWx14XXbiOyLEUwdR8oDNatE07mRXrw==" saltValue="fz/cYQgnsOZ26GmCYCpchw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cea9acc443f363a/Ambiente de Trabalho/Página Um/"/>
    </mc:Choice>
  </mc:AlternateContent>
  <xr:revisionPtr revIDLastSave="0" documentId="10_ncr:10000_{DC4DF855-879A-48BF-8D7D-FE7BDC7DAAE1}" xr6:coauthVersionLast="47" xr6:coauthVersionMax="47" xr10:uidLastSave="{00000000-0000-0000-0000-000000000000}"/>
  <bookViews>
    <workbookView xWindow="-120" yWindow="-120" windowWidth="29040" windowHeight="15720" activeTab="2" xr2:uid="{55C69CE5-BAA9-4379-8A6F-B00AE66724A9}"/>
  </bookViews>
  <sheets>
    <sheet name="Internados_Todas as idades" sheetId="1" r:id="rId1"/>
    <sheet name="Maiores de 65 anos" sheetId="2" r:id="rId2"/>
    <sheet name="Menores de 65 an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3" l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/>
  <c r="I31" i="2"/>
  <c r="J31" i="2" s="1"/>
  <c r="I32" i="2"/>
  <c r="J32" i="2" s="1"/>
  <c r="I33" i="2"/>
  <c r="J33" i="2"/>
  <c r="I34" i="2"/>
  <c r="J34" i="2" s="1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44" i="2"/>
  <c r="J44" i="2" s="1"/>
  <c r="I45" i="2"/>
  <c r="J45" i="2" s="1"/>
  <c r="G46" i="2"/>
  <c r="H46" i="2"/>
  <c r="I46" i="2" s="1"/>
  <c r="J46" i="2" s="1"/>
  <c r="I47" i="2"/>
  <c r="J47" i="2" s="1"/>
  <c r="I48" i="2"/>
  <c r="J48" i="2" s="1"/>
  <c r="I49" i="2"/>
  <c r="J49" i="2" s="1"/>
  <c r="I50" i="2"/>
  <c r="J50" i="2"/>
  <c r="I69" i="2"/>
  <c r="F66" i="2" s="1"/>
  <c r="J69" i="2"/>
  <c r="A66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H44" i="1"/>
  <c r="G44" i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44" i="1" l="1"/>
  <c r="J44" i="1" s="1"/>
</calcChain>
</file>

<file path=xl/sharedStrings.xml><?xml version="1.0" encoding="utf-8"?>
<sst xmlns="http://schemas.openxmlformats.org/spreadsheetml/2006/main" count="181" uniqueCount="64">
  <si>
    <t>Óbitos</t>
  </si>
  <si>
    <t>Centro Hospitalar Barreiro/Montijo, E.P.E.</t>
  </si>
  <si>
    <t>Hospital do Divino Espírito Santo de Ponta Delgada, EPER</t>
  </si>
  <si>
    <t>Centro Hospitalar de Entre Douro e Vouga, E.P.E.</t>
  </si>
  <si>
    <t>Centro Hospitalar de Leiria, E.P.E.</t>
  </si>
  <si>
    <t>Serviço de Saúde da RAM, E.P.E.</t>
  </si>
  <si>
    <t>Centro Hospitalar de Tras-os-Montes e Alto Douro, E.P.E.</t>
  </si>
  <si>
    <t>Hospital Santa Maria Maior, E.P.E. - Barcelos</t>
  </si>
  <si>
    <t>Centro Hospitalar de Vila Nova de Gaia/Espinho, E.P.E.</t>
  </si>
  <si>
    <t>Hospital Senhora da Oliveira, E.P.E. - Guimarães</t>
  </si>
  <si>
    <t>Centro Hospitalar do Baixo Vouga, E.P.E.</t>
  </si>
  <si>
    <t>Centro Hospitalar do Médio Ave, E.P.E.</t>
  </si>
  <si>
    <t>Centro Hospitalar do Médio Tejo, E.P.E.</t>
  </si>
  <si>
    <t>Unidade Local de Saúde do Alto Minho, E.P.E.</t>
  </si>
  <si>
    <t>Centro Hospitalar do Oeste, E.P.E.</t>
  </si>
  <si>
    <t>Centro Hospitalar e Universitário de Coimbra, E.P.E.</t>
  </si>
  <si>
    <t>Centro Hospitalar Lisboa Ocidental, E.P.E.</t>
  </si>
  <si>
    <t>Centro Hospitalar Universitário do Porto, E.P.E.</t>
  </si>
  <si>
    <t>Centro Hospitalar Povoa do Varzim/Vila do Conde, E.P.E.</t>
  </si>
  <si>
    <t>Centro Hospitalar Universitário Cova da Beira, E.P.E.</t>
  </si>
  <si>
    <t>Centro Hospitalar Setúbal, E.P.E</t>
  </si>
  <si>
    <t>Centro Hospitalar Tâmega e Sousa, E.P.E.</t>
  </si>
  <si>
    <t>Hospital Distrital da Figueira da Foz, E.P.E.</t>
  </si>
  <si>
    <t>Centro Hospitalar Tondela-Viseu, E.P.E.</t>
  </si>
  <si>
    <t>Hospital Professor Dr. Fernando Fonseca, E.P.E.</t>
  </si>
  <si>
    <t>Unidade Local de Saúde de Matosinhos, E.P.E.</t>
  </si>
  <si>
    <t>Centro Hospitalar Universitário de Lisboa Norte, E.P.E.</t>
  </si>
  <si>
    <t>Hospital de Braga, E.P.E.</t>
  </si>
  <si>
    <t>Centro Hospitalar Universitário de S. João, E.P.E.</t>
  </si>
  <si>
    <t>Centro Hospitalar Universitário do Algarve, E.P.E.</t>
  </si>
  <si>
    <t>HPP Hospital de Cascais, Dr. José de Almeida</t>
  </si>
  <si>
    <t>Centro Hospitalar Universitário Lisboa Central, E.P.E.</t>
  </si>
  <si>
    <t>Hospital Beatriz Ângelo - Loures</t>
  </si>
  <si>
    <t>Unidade Local de Saúde da Guarda, E.P.E.</t>
  </si>
  <si>
    <t>Hospital Garcia de Orta, E.P.E. - Almada</t>
  </si>
  <si>
    <t>Hospital de Vila Franca de Xira, E.P.E.</t>
  </si>
  <si>
    <t>Unidade Local de Saúde do Litoral Alentejano, E.P.E.</t>
  </si>
  <si>
    <t>Hospital Distrital de Santarém, E.P.E.</t>
  </si>
  <si>
    <t>Hospital do Espírito Santo - Évora, E.P.E.</t>
  </si>
  <si>
    <t>Unidade Local de Saúde Nordeste, E.P.E.</t>
  </si>
  <si>
    <t>Unidade Local de Saúde de Castelo Branco, E.P.E.</t>
  </si>
  <si>
    <t>Unidade Local de Saúde do Norte Alentejano E. P. E.</t>
  </si>
  <si>
    <t>Unidade Local de Saúde do Baixo Alentejo, E.P.E.</t>
  </si>
  <si>
    <t>Maiores de 65 anos</t>
  </si>
  <si>
    <t>Total</t>
  </si>
  <si>
    <t>Total de internados</t>
  </si>
  <si>
    <t>Menos de 65 anos</t>
  </si>
  <si>
    <t>R</t>
  </si>
  <si>
    <t>Unidades de saúde</t>
  </si>
  <si>
    <t>INT</t>
  </si>
  <si>
    <t>OBIT</t>
  </si>
  <si>
    <t>TM (%)</t>
  </si>
  <si>
    <t>TS (%)</t>
  </si>
  <si>
    <t>Média nacional</t>
  </si>
  <si>
    <t>Internados</t>
  </si>
  <si>
    <t>&lt; 1</t>
  </si>
  <si>
    <t>1-4</t>
  </si>
  <si>
    <t>5-14</t>
  </si>
  <si>
    <t>15-24</t>
  </si>
  <si>
    <t>25-44</t>
  </si>
  <si>
    <t>45-64</t>
  </si>
  <si>
    <t>65+</t>
  </si>
  <si>
    <t>Fonte: SNS</t>
  </si>
  <si>
    <t>Número de internados (INT) e de óbitos (OBIT) por covid-19 em 2020, em 2021 (até Outubro) e taxas de mortalidade (TM) e de sobreviência (TS) nas unidades de saúde do SNS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</si>
</sst>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0" fontId="0" fillId="2" borderId="1" xfId="0" applyFill="1" applyBorder="1"/>
    <xf numFmtId="3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49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991870</xdr:colOff>
      <xdr:row>2</xdr:row>
      <xdr:rowOff>13970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A9A71DF-F322-4EF4-B6D9-214FFF1B9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1470" cy="394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1201420</xdr:colOff>
      <xdr:row>2</xdr:row>
      <xdr:rowOff>13970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8F046CE-C5E8-4E0C-9C3B-CCAB45054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1470" cy="3949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991870</xdr:colOff>
      <xdr:row>2</xdr:row>
      <xdr:rowOff>13970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7D51CA4-594A-4159-8613-499EF04A3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01470" cy="394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EE14F-8320-4BF1-B1E1-4D8D00099F44}">
  <dimension ref="A4:J66"/>
  <sheetViews>
    <sheetView showGridLines="0" workbookViewId="0">
      <selection activeCell="D2" sqref="D2"/>
    </sheetView>
  </sheetViews>
  <sheetFormatPr defaultRowHeight="15" x14ac:dyDescent="0.25"/>
  <cols>
    <col min="2" max="2" width="52.140625" bestFit="1" customWidth="1"/>
  </cols>
  <sheetData>
    <row r="4" spans="1:10" x14ac:dyDescent="0.25">
      <c r="A4" s="13" t="s">
        <v>63</v>
      </c>
    </row>
    <row r="6" spans="1:10" x14ac:dyDescent="0.25">
      <c r="B6" s="12" t="s">
        <v>45</v>
      </c>
      <c r="C6" s="14">
        <v>2020</v>
      </c>
      <c r="D6" s="14"/>
      <c r="E6" s="14">
        <v>2021</v>
      </c>
      <c r="F6" s="14"/>
      <c r="G6" s="14" t="s">
        <v>44</v>
      </c>
      <c r="H6" s="14"/>
      <c r="I6" s="14"/>
      <c r="J6" s="14"/>
    </row>
    <row r="7" spans="1:10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49</v>
      </c>
      <c r="F7" s="3" t="s">
        <v>50</v>
      </c>
      <c r="G7" s="3" t="s">
        <v>49</v>
      </c>
      <c r="H7" s="3" t="s">
        <v>50</v>
      </c>
      <c r="I7" s="3" t="s">
        <v>51</v>
      </c>
      <c r="J7" s="3" t="s">
        <v>52</v>
      </c>
    </row>
    <row r="8" spans="1:10" x14ac:dyDescent="0.25">
      <c r="A8" s="3">
        <v>1</v>
      </c>
      <c r="B8" s="4" t="s">
        <v>2</v>
      </c>
      <c r="C8" s="5">
        <v>74</v>
      </c>
      <c r="D8" s="5">
        <v>15</v>
      </c>
      <c r="E8" s="5">
        <v>226</v>
      </c>
      <c r="F8" s="5">
        <v>14</v>
      </c>
      <c r="G8" s="5">
        <v>300</v>
      </c>
      <c r="H8" s="5">
        <v>29</v>
      </c>
      <c r="I8" s="5">
        <f t="shared" ref="I8:I50" si="0">100*H8/G8</f>
        <v>9.6666666666666661</v>
      </c>
      <c r="J8" s="5">
        <f t="shared" ref="J8:J50" si="1">100-I8</f>
        <v>90.333333333333329</v>
      </c>
    </row>
    <row r="9" spans="1:10" x14ac:dyDescent="0.25">
      <c r="A9" s="3">
        <v>2</v>
      </c>
      <c r="B9" s="4" t="s">
        <v>5</v>
      </c>
      <c r="C9" s="5">
        <v>57</v>
      </c>
      <c r="D9" s="5">
        <v>8</v>
      </c>
      <c r="E9" s="5">
        <v>572</v>
      </c>
      <c r="F9" s="5">
        <v>53</v>
      </c>
      <c r="G9" s="5">
        <v>629</v>
      </c>
      <c r="H9" s="5">
        <v>61</v>
      </c>
      <c r="I9" s="5">
        <f t="shared" si="0"/>
        <v>9.6979332273449916</v>
      </c>
      <c r="J9" s="5">
        <f t="shared" si="1"/>
        <v>90.30206677265501</v>
      </c>
    </row>
    <row r="10" spans="1:10" x14ac:dyDescent="0.25">
      <c r="A10" s="3">
        <v>3</v>
      </c>
      <c r="B10" s="4" t="s">
        <v>7</v>
      </c>
      <c r="C10" s="5">
        <v>424</v>
      </c>
      <c r="D10" s="5">
        <v>55</v>
      </c>
      <c r="E10" s="5">
        <v>425</v>
      </c>
      <c r="F10" s="5">
        <v>54</v>
      </c>
      <c r="G10" s="5">
        <v>849</v>
      </c>
      <c r="H10" s="5">
        <v>109</v>
      </c>
      <c r="I10" s="5">
        <f t="shared" si="0"/>
        <v>12.838633686690224</v>
      </c>
      <c r="J10" s="5">
        <f t="shared" si="1"/>
        <v>87.16136631330977</v>
      </c>
    </row>
    <row r="11" spans="1:10" x14ac:dyDescent="0.25">
      <c r="A11" s="3">
        <v>4</v>
      </c>
      <c r="B11" s="4" t="s">
        <v>9</v>
      </c>
      <c r="C11" s="5">
        <v>972</v>
      </c>
      <c r="D11" s="5">
        <v>140</v>
      </c>
      <c r="E11" s="5">
        <v>485</v>
      </c>
      <c r="F11" s="5">
        <v>69</v>
      </c>
      <c r="G11" s="5">
        <v>1457</v>
      </c>
      <c r="H11" s="5">
        <v>209</v>
      </c>
      <c r="I11" s="5">
        <f t="shared" si="0"/>
        <v>14.344543582704187</v>
      </c>
      <c r="J11" s="5">
        <f t="shared" si="1"/>
        <v>85.65545641729581</v>
      </c>
    </row>
    <row r="12" spans="1:10" x14ac:dyDescent="0.25">
      <c r="A12" s="3">
        <v>5</v>
      </c>
      <c r="B12" s="4" t="s">
        <v>17</v>
      </c>
      <c r="C12" s="5">
        <v>1155</v>
      </c>
      <c r="D12" s="5">
        <v>182</v>
      </c>
      <c r="E12" s="5">
        <v>637</v>
      </c>
      <c r="F12" s="5">
        <v>121</v>
      </c>
      <c r="G12" s="5">
        <v>1792</v>
      </c>
      <c r="H12" s="5">
        <v>303</v>
      </c>
      <c r="I12" s="5">
        <f t="shared" si="0"/>
        <v>16.908482142857142</v>
      </c>
      <c r="J12" s="5">
        <f t="shared" si="1"/>
        <v>83.091517857142861</v>
      </c>
    </row>
    <row r="13" spans="1:10" x14ac:dyDescent="0.25">
      <c r="A13" s="3">
        <v>6</v>
      </c>
      <c r="B13" s="4" t="s">
        <v>3</v>
      </c>
      <c r="C13" s="5">
        <v>871</v>
      </c>
      <c r="D13" s="5">
        <v>145</v>
      </c>
      <c r="E13" s="5">
        <v>902</v>
      </c>
      <c r="F13" s="5">
        <v>159</v>
      </c>
      <c r="G13" s="5">
        <v>1773</v>
      </c>
      <c r="H13" s="5">
        <v>304</v>
      </c>
      <c r="I13" s="5">
        <f t="shared" si="0"/>
        <v>17.146080090242528</v>
      </c>
      <c r="J13" s="5">
        <f t="shared" si="1"/>
        <v>82.853919909757479</v>
      </c>
    </row>
    <row r="14" spans="1:10" x14ac:dyDescent="0.25">
      <c r="A14" s="3">
        <v>7</v>
      </c>
      <c r="B14" s="4" t="s">
        <v>13</v>
      </c>
      <c r="C14" s="5">
        <v>443</v>
      </c>
      <c r="D14" s="5">
        <v>81</v>
      </c>
      <c r="E14" s="5">
        <v>741</v>
      </c>
      <c r="F14" s="5">
        <v>128</v>
      </c>
      <c r="G14" s="5">
        <v>1184</v>
      </c>
      <c r="H14" s="5">
        <v>209</v>
      </c>
      <c r="I14" s="5">
        <f t="shared" si="0"/>
        <v>17.652027027027028</v>
      </c>
      <c r="J14" s="5">
        <f t="shared" si="1"/>
        <v>82.347972972972968</v>
      </c>
    </row>
    <row r="15" spans="1:10" x14ac:dyDescent="0.25">
      <c r="A15" s="3">
        <v>8</v>
      </c>
      <c r="B15" s="4" t="s">
        <v>31</v>
      </c>
      <c r="C15" s="5">
        <v>1401</v>
      </c>
      <c r="D15" s="5">
        <v>248</v>
      </c>
      <c r="E15" s="5">
        <v>1365</v>
      </c>
      <c r="F15" s="5">
        <v>273</v>
      </c>
      <c r="G15" s="5">
        <v>2766</v>
      </c>
      <c r="H15" s="5">
        <v>521</v>
      </c>
      <c r="I15" s="5">
        <f t="shared" si="0"/>
        <v>18.835864063629792</v>
      </c>
      <c r="J15" s="5">
        <f t="shared" si="1"/>
        <v>81.164135936370201</v>
      </c>
    </row>
    <row r="16" spans="1:10" x14ac:dyDescent="0.25">
      <c r="A16" s="3">
        <v>9</v>
      </c>
      <c r="B16" s="4" t="s">
        <v>24</v>
      </c>
      <c r="C16" s="5">
        <v>928</v>
      </c>
      <c r="D16" s="5">
        <v>180</v>
      </c>
      <c r="E16" s="5">
        <v>1632</v>
      </c>
      <c r="F16" s="5">
        <v>311</v>
      </c>
      <c r="G16" s="5">
        <v>2560</v>
      </c>
      <c r="H16" s="5">
        <v>491</v>
      </c>
      <c r="I16" s="5">
        <f t="shared" si="0"/>
        <v>19.1796875</v>
      </c>
      <c r="J16" s="5">
        <f t="shared" si="1"/>
        <v>80.8203125</v>
      </c>
    </row>
    <row r="17" spans="1:10" x14ac:dyDescent="0.25">
      <c r="A17" s="3">
        <v>10</v>
      </c>
      <c r="B17" s="4" t="s">
        <v>22</v>
      </c>
      <c r="C17" s="5">
        <v>162</v>
      </c>
      <c r="D17" s="5">
        <v>38</v>
      </c>
      <c r="E17" s="5">
        <v>301</v>
      </c>
      <c r="F17" s="5">
        <v>53</v>
      </c>
      <c r="G17" s="5">
        <v>463</v>
      </c>
      <c r="H17" s="5">
        <v>91</v>
      </c>
      <c r="I17" s="5">
        <f t="shared" si="0"/>
        <v>19.654427645788338</v>
      </c>
      <c r="J17" s="5">
        <f t="shared" si="1"/>
        <v>80.345572354211669</v>
      </c>
    </row>
    <row r="18" spans="1:10" x14ac:dyDescent="0.25">
      <c r="A18" s="3">
        <v>11</v>
      </c>
      <c r="B18" s="4" t="s">
        <v>6</v>
      </c>
      <c r="C18" s="5">
        <v>611</v>
      </c>
      <c r="D18" s="5">
        <v>122</v>
      </c>
      <c r="E18" s="5">
        <v>788</v>
      </c>
      <c r="F18" s="5">
        <v>156</v>
      </c>
      <c r="G18" s="5">
        <v>1399</v>
      </c>
      <c r="H18" s="5">
        <v>278</v>
      </c>
      <c r="I18" s="5">
        <f t="shared" si="0"/>
        <v>19.87133666904932</v>
      </c>
      <c r="J18" s="5">
        <f t="shared" si="1"/>
        <v>80.128663330950673</v>
      </c>
    </row>
    <row r="19" spans="1:10" x14ac:dyDescent="0.25">
      <c r="A19" s="3">
        <v>12</v>
      </c>
      <c r="B19" s="4" t="s">
        <v>30</v>
      </c>
      <c r="C19" s="5">
        <v>469</v>
      </c>
      <c r="D19" s="5">
        <v>96</v>
      </c>
      <c r="E19" s="5">
        <v>777</v>
      </c>
      <c r="F19" s="5">
        <v>153</v>
      </c>
      <c r="G19" s="5">
        <v>1246</v>
      </c>
      <c r="H19" s="5">
        <v>249</v>
      </c>
      <c r="I19" s="5">
        <f t="shared" si="0"/>
        <v>19.983948635634029</v>
      </c>
      <c r="J19" s="5">
        <f t="shared" si="1"/>
        <v>80.016051364365978</v>
      </c>
    </row>
    <row r="20" spans="1:10" x14ac:dyDescent="0.25">
      <c r="A20" s="3">
        <v>13</v>
      </c>
      <c r="B20" s="4" t="s">
        <v>36</v>
      </c>
      <c r="C20" s="5">
        <v>75</v>
      </c>
      <c r="D20" s="5">
        <v>8</v>
      </c>
      <c r="E20" s="5">
        <v>315</v>
      </c>
      <c r="F20" s="5">
        <v>72</v>
      </c>
      <c r="G20" s="5">
        <v>390</v>
      </c>
      <c r="H20" s="5">
        <v>80</v>
      </c>
      <c r="I20" s="5">
        <f t="shared" si="0"/>
        <v>20.512820512820515</v>
      </c>
      <c r="J20" s="5">
        <f t="shared" si="1"/>
        <v>79.487179487179489</v>
      </c>
    </row>
    <row r="21" spans="1:10" x14ac:dyDescent="0.25">
      <c r="A21" s="3">
        <v>14</v>
      </c>
      <c r="B21" s="4" t="s">
        <v>11</v>
      </c>
      <c r="C21" s="5">
        <v>515</v>
      </c>
      <c r="D21" s="5">
        <v>117</v>
      </c>
      <c r="E21" s="5">
        <v>449</v>
      </c>
      <c r="F21" s="5">
        <v>81</v>
      </c>
      <c r="G21" s="5">
        <v>964</v>
      </c>
      <c r="H21" s="5">
        <v>198</v>
      </c>
      <c r="I21" s="5">
        <f t="shared" si="0"/>
        <v>20.539419087136931</v>
      </c>
      <c r="J21" s="5">
        <f t="shared" si="1"/>
        <v>79.460580912863065</v>
      </c>
    </row>
    <row r="22" spans="1:10" x14ac:dyDescent="0.25">
      <c r="A22" s="3">
        <v>15</v>
      </c>
      <c r="B22" s="4" t="s">
        <v>16</v>
      </c>
      <c r="C22" s="5">
        <v>729</v>
      </c>
      <c r="D22" s="5">
        <v>136</v>
      </c>
      <c r="E22" s="5">
        <v>1197</v>
      </c>
      <c r="F22" s="5">
        <v>263</v>
      </c>
      <c r="G22" s="5">
        <v>1926</v>
      </c>
      <c r="H22" s="5">
        <v>399</v>
      </c>
      <c r="I22" s="5">
        <f t="shared" si="0"/>
        <v>20.716510903426791</v>
      </c>
      <c r="J22" s="5">
        <f t="shared" si="1"/>
        <v>79.283489096573206</v>
      </c>
    </row>
    <row r="23" spans="1:10" x14ac:dyDescent="0.25">
      <c r="A23" s="3">
        <v>16</v>
      </c>
      <c r="B23" s="4" t="s">
        <v>25</v>
      </c>
      <c r="C23" s="5">
        <v>716</v>
      </c>
      <c r="D23" s="5">
        <v>173</v>
      </c>
      <c r="E23" s="5">
        <v>567</v>
      </c>
      <c r="F23" s="5">
        <v>95</v>
      </c>
      <c r="G23" s="5">
        <v>1283</v>
      </c>
      <c r="H23" s="5">
        <v>268</v>
      </c>
      <c r="I23" s="5">
        <f t="shared" si="0"/>
        <v>20.88854247856586</v>
      </c>
      <c r="J23" s="5">
        <f t="shared" si="1"/>
        <v>79.111457521434147</v>
      </c>
    </row>
    <row r="24" spans="1:10" x14ac:dyDescent="0.25">
      <c r="A24" s="3">
        <v>17</v>
      </c>
      <c r="B24" s="4" t="s">
        <v>34</v>
      </c>
      <c r="C24" s="5">
        <v>566</v>
      </c>
      <c r="D24" s="5">
        <v>125</v>
      </c>
      <c r="E24" s="5">
        <v>911</v>
      </c>
      <c r="F24" s="5">
        <v>185</v>
      </c>
      <c r="G24" s="5">
        <v>1477</v>
      </c>
      <c r="H24" s="5">
        <v>310</v>
      </c>
      <c r="I24" s="5">
        <f t="shared" si="0"/>
        <v>20.98849018280298</v>
      </c>
      <c r="J24" s="5">
        <f t="shared" si="1"/>
        <v>79.011509817197023</v>
      </c>
    </row>
    <row r="25" spans="1:10" x14ac:dyDescent="0.25">
      <c r="A25" s="3">
        <v>18</v>
      </c>
      <c r="B25" s="4" t="s">
        <v>27</v>
      </c>
      <c r="C25" s="5">
        <v>792</v>
      </c>
      <c r="D25" s="5">
        <v>188</v>
      </c>
      <c r="E25" s="5">
        <v>746</v>
      </c>
      <c r="F25" s="5">
        <v>145</v>
      </c>
      <c r="G25" s="5">
        <v>1538</v>
      </c>
      <c r="H25" s="5">
        <v>333</v>
      </c>
      <c r="I25" s="5">
        <f t="shared" si="0"/>
        <v>21.651495448634591</v>
      </c>
      <c r="J25" s="5">
        <f t="shared" si="1"/>
        <v>78.348504551365409</v>
      </c>
    </row>
    <row r="26" spans="1:10" x14ac:dyDescent="0.25">
      <c r="A26" s="3">
        <v>19</v>
      </c>
      <c r="B26" s="4" t="s">
        <v>26</v>
      </c>
      <c r="C26" s="5">
        <v>901</v>
      </c>
      <c r="D26" s="5">
        <v>192</v>
      </c>
      <c r="E26" s="5">
        <v>940</v>
      </c>
      <c r="F26" s="5">
        <v>207</v>
      </c>
      <c r="G26" s="5">
        <v>1841</v>
      </c>
      <c r="H26" s="5">
        <v>399</v>
      </c>
      <c r="I26" s="5">
        <f t="shared" si="0"/>
        <v>21.673003802281368</v>
      </c>
      <c r="J26" s="5">
        <f t="shared" si="1"/>
        <v>78.326996197718628</v>
      </c>
    </row>
    <row r="27" spans="1:10" x14ac:dyDescent="0.25">
      <c r="A27" s="3">
        <v>20</v>
      </c>
      <c r="B27" s="4" t="s">
        <v>29</v>
      </c>
      <c r="C27" s="5">
        <v>383</v>
      </c>
      <c r="D27" s="5">
        <v>67</v>
      </c>
      <c r="E27" s="5">
        <v>1630</v>
      </c>
      <c r="F27" s="5">
        <v>370</v>
      </c>
      <c r="G27" s="5">
        <v>2013</v>
      </c>
      <c r="H27" s="5">
        <v>437</v>
      </c>
      <c r="I27" s="5">
        <f t="shared" si="0"/>
        <v>21.70889220069548</v>
      </c>
      <c r="J27" s="5">
        <f t="shared" si="1"/>
        <v>78.291107799304513</v>
      </c>
    </row>
    <row r="28" spans="1:10" x14ac:dyDescent="0.25">
      <c r="A28" s="3">
        <v>21</v>
      </c>
      <c r="B28" s="4" t="s">
        <v>19</v>
      </c>
      <c r="C28" s="5">
        <v>185</v>
      </c>
      <c r="D28" s="5">
        <v>45</v>
      </c>
      <c r="E28" s="5">
        <v>344</v>
      </c>
      <c r="F28" s="5">
        <v>73</v>
      </c>
      <c r="G28" s="5">
        <v>529</v>
      </c>
      <c r="H28" s="5">
        <v>118</v>
      </c>
      <c r="I28" s="5">
        <f t="shared" si="0"/>
        <v>22.3062381852552</v>
      </c>
      <c r="J28" s="5">
        <f t="shared" si="1"/>
        <v>77.693761814744803</v>
      </c>
    </row>
    <row r="29" spans="1:10" x14ac:dyDescent="0.25">
      <c r="A29" s="9"/>
      <c r="B29" s="7" t="s">
        <v>53</v>
      </c>
      <c r="C29" s="8">
        <v>22625</v>
      </c>
      <c r="D29" s="8">
        <v>4949</v>
      </c>
      <c r="E29" s="8">
        <v>30569</v>
      </c>
      <c r="F29" s="8">
        <v>7091</v>
      </c>
      <c r="G29" s="8">
        <v>53194</v>
      </c>
      <c r="H29" s="8">
        <v>12040</v>
      </c>
      <c r="I29" s="8">
        <f t="shared" si="0"/>
        <v>22.634131668985223</v>
      </c>
      <c r="J29" s="8">
        <f t="shared" si="1"/>
        <v>77.365868331014781</v>
      </c>
    </row>
    <row r="30" spans="1:10" x14ac:dyDescent="0.25">
      <c r="A30" s="3">
        <v>22</v>
      </c>
      <c r="B30" s="4" t="s">
        <v>14</v>
      </c>
      <c r="C30" s="5">
        <v>257</v>
      </c>
      <c r="D30" s="5">
        <v>48</v>
      </c>
      <c r="E30" s="5">
        <v>684</v>
      </c>
      <c r="F30" s="5">
        <v>169</v>
      </c>
      <c r="G30" s="5">
        <v>941</v>
      </c>
      <c r="H30" s="5">
        <v>217</v>
      </c>
      <c r="I30" s="5">
        <f t="shared" si="0"/>
        <v>23.0605738575983</v>
      </c>
      <c r="J30" s="5">
        <f t="shared" si="1"/>
        <v>76.9394261424017</v>
      </c>
    </row>
    <row r="31" spans="1:10" x14ac:dyDescent="0.25">
      <c r="A31" s="3">
        <v>23</v>
      </c>
      <c r="B31" s="4" t="s">
        <v>1</v>
      </c>
      <c r="C31" s="5">
        <v>408</v>
      </c>
      <c r="D31" s="5">
        <v>75</v>
      </c>
      <c r="E31" s="5">
        <v>696</v>
      </c>
      <c r="F31" s="5">
        <v>180</v>
      </c>
      <c r="G31" s="5">
        <v>1104</v>
      </c>
      <c r="H31" s="5">
        <v>255</v>
      </c>
      <c r="I31" s="5">
        <f t="shared" si="0"/>
        <v>23.097826086956523</v>
      </c>
      <c r="J31" s="5">
        <f t="shared" si="1"/>
        <v>76.90217391304347</v>
      </c>
    </row>
    <row r="32" spans="1:10" x14ac:dyDescent="0.25">
      <c r="A32" s="3">
        <v>24</v>
      </c>
      <c r="B32" s="4" t="s">
        <v>28</v>
      </c>
      <c r="C32" s="5">
        <v>1095</v>
      </c>
      <c r="D32" s="5">
        <v>253</v>
      </c>
      <c r="E32" s="5">
        <v>664</v>
      </c>
      <c r="F32" s="5">
        <v>159</v>
      </c>
      <c r="G32" s="5">
        <v>1759</v>
      </c>
      <c r="H32" s="5">
        <v>412</v>
      </c>
      <c r="I32" s="5">
        <f t="shared" si="0"/>
        <v>23.422399090392268</v>
      </c>
      <c r="J32" s="5">
        <f t="shared" si="1"/>
        <v>76.577600909607725</v>
      </c>
    </row>
    <row r="33" spans="1:10" x14ac:dyDescent="0.25">
      <c r="A33" s="3">
        <v>25</v>
      </c>
      <c r="B33" s="4" t="s">
        <v>33</v>
      </c>
      <c r="C33" s="5">
        <v>435</v>
      </c>
      <c r="D33" s="5">
        <v>98</v>
      </c>
      <c r="E33" s="5">
        <v>513</v>
      </c>
      <c r="F33" s="5">
        <v>128</v>
      </c>
      <c r="G33" s="5">
        <v>948</v>
      </c>
      <c r="H33" s="5">
        <v>226</v>
      </c>
      <c r="I33" s="5">
        <f t="shared" si="0"/>
        <v>23.839662447257385</v>
      </c>
      <c r="J33" s="5">
        <f t="shared" si="1"/>
        <v>76.160337552742618</v>
      </c>
    </row>
    <row r="34" spans="1:10" x14ac:dyDescent="0.25">
      <c r="A34" s="3">
        <v>26</v>
      </c>
      <c r="B34" s="4" t="s">
        <v>21</v>
      </c>
      <c r="C34" s="5">
        <v>1376</v>
      </c>
      <c r="D34" s="5">
        <v>368</v>
      </c>
      <c r="E34" s="5">
        <v>706</v>
      </c>
      <c r="F34" s="5">
        <v>134</v>
      </c>
      <c r="G34" s="5">
        <v>2082</v>
      </c>
      <c r="H34" s="5">
        <v>502</v>
      </c>
      <c r="I34" s="5">
        <f t="shared" si="0"/>
        <v>24.111431316042268</v>
      </c>
      <c r="J34" s="5">
        <f t="shared" si="1"/>
        <v>75.888568683957729</v>
      </c>
    </row>
    <row r="35" spans="1:10" x14ac:dyDescent="0.25">
      <c r="A35" s="3">
        <v>27</v>
      </c>
      <c r="B35" s="4" t="s">
        <v>8</v>
      </c>
      <c r="C35" s="5">
        <v>892</v>
      </c>
      <c r="D35" s="5">
        <v>218</v>
      </c>
      <c r="E35" s="5">
        <v>803</v>
      </c>
      <c r="F35" s="5">
        <v>197</v>
      </c>
      <c r="G35" s="5">
        <v>1695</v>
      </c>
      <c r="H35" s="5">
        <v>415</v>
      </c>
      <c r="I35" s="5">
        <f t="shared" si="0"/>
        <v>24.483775811209441</v>
      </c>
      <c r="J35" s="5">
        <f t="shared" si="1"/>
        <v>75.516224188790559</v>
      </c>
    </row>
    <row r="36" spans="1:10" x14ac:dyDescent="0.25">
      <c r="A36" s="3">
        <v>28</v>
      </c>
      <c r="B36" s="4" t="s">
        <v>15</v>
      </c>
      <c r="C36" s="5">
        <v>833</v>
      </c>
      <c r="D36" s="5">
        <v>198</v>
      </c>
      <c r="E36" s="5">
        <v>2029</v>
      </c>
      <c r="F36" s="5">
        <v>505</v>
      </c>
      <c r="G36" s="5">
        <v>2862</v>
      </c>
      <c r="H36" s="5">
        <v>703</v>
      </c>
      <c r="I36" s="5">
        <f t="shared" si="0"/>
        <v>24.56324248777079</v>
      </c>
      <c r="J36" s="5">
        <f t="shared" si="1"/>
        <v>75.436757512229207</v>
      </c>
    </row>
    <row r="37" spans="1:10" x14ac:dyDescent="0.25">
      <c r="A37" s="3">
        <v>29</v>
      </c>
      <c r="B37" s="4" t="s">
        <v>32</v>
      </c>
      <c r="C37" s="5">
        <v>701</v>
      </c>
      <c r="D37" s="5">
        <v>159</v>
      </c>
      <c r="E37" s="5">
        <v>1117</v>
      </c>
      <c r="F37" s="5">
        <v>295</v>
      </c>
      <c r="G37" s="5">
        <v>1818</v>
      </c>
      <c r="H37" s="5">
        <v>454</v>
      </c>
      <c r="I37" s="5">
        <f t="shared" si="0"/>
        <v>24.972497249724974</v>
      </c>
      <c r="J37" s="5">
        <f t="shared" si="1"/>
        <v>75.027502750275033</v>
      </c>
    </row>
    <row r="38" spans="1:10" x14ac:dyDescent="0.25">
      <c r="A38" s="3">
        <v>30</v>
      </c>
      <c r="B38" s="4" t="s">
        <v>10</v>
      </c>
      <c r="C38" s="5">
        <v>391</v>
      </c>
      <c r="D38" s="5">
        <v>95</v>
      </c>
      <c r="E38" s="5">
        <v>643</v>
      </c>
      <c r="F38" s="5">
        <v>182</v>
      </c>
      <c r="G38" s="5">
        <v>1034</v>
      </c>
      <c r="H38" s="5">
        <v>277</v>
      </c>
      <c r="I38" s="5">
        <f t="shared" si="0"/>
        <v>26.789168278529981</v>
      </c>
      <c r="J38" s="5">
        <f t="shared" si="1"/>
        <v>73.210831721470015</v>
      </c>
    </row>
    <row r="39" spans="1:10" x14ac:dyDescent="0.25">
      <c r="A39" s="3">
        <v>31</v>
      </c>
      <c r="B39" s="4" t="s">
        <v>23</v>
      </c>
      <c r="C39" s="5">
        <v>385</v>
      </c>
      <c r="D39" s="5">
        <v>114</v>
      </c>
      <c r="E39" s="5">
        <v>878</v>
      </c>
      <c r="F39" s="5">
        <v>239</v>
      </c>
      <c r="G39" s="5">
        <v>1263</v>
      </c>
      <c r="H39" s="5">
        <v>353</v>
      </c>
      <c r="I39" s="5">
        <f t="shared" si="0"/>
        <v>27.949326999208235</v>
      </c>
      <c r="J39" s="5">
        <f t="shared" si="1"/>
        <v>72.050673000791761</v>
      </c>
    </row>
    <row r="40" spans="1:10" x14ac:dyDescent="0.25">
      <c r="A40" s="3">
        <v>32</v>
      </c>
      <c r="B40" s="4" t="s">
        <v>40</v>
      </c>
      <c r="C40" s="5">
        <v>130</v>
      </c>
      <c r="D40" s="5">
        <v>39</v>
      </c>
      <c r="E40" s="5">
        <v>218</v>
      </c>
      <c r="F40" s="5">
        <v>61</v>
      </c>
      <c r="G40" s="5">
        <v>348</v>
      </c>
      <c r="H40" s="5">
        <v>100</v>
      </c>
      <c r="I40" s="5">
        <f t="shared" si="0"/>
        <v>28.735632183908045</v>
      </c>
      <c r="J40" s="5">
        <f t="shared" si="1"/>
        <v>71.264367816091948</v>
      </c>
    </row>
    <row r="41" spans="1:10" x14ac:dyDescent="0.25">
      <c r="A41" s="3">
        <v>33</v>
      </c>
      <c r="B41" s="4" t="s">
        <v>12</v>
      </c>
      <c r="C41" s="5">
        <v>503</v>
      </c>
      <c r="D41" s="5">
        <v>120</v>
      </c>
      <c r="E41" s="5">
        <v>631</v>
      </c>
      <c r="F41" s="5">
        <v>206</v>
      </c>
      <c r="G41" s="5">
        <v>1134</v>
      </c>
      <c r="H41" s="5">
        <v>326</v>
      </c>
      <c r="I41" s="5">
        <f t="shared" si="0"/>
        <v>28.747795414462082</v>
      </c>
      <c r="J41" s="5">
        <f t="shared" si="1"/>
        <v>71.252204585537925</v>
      </c>
    </row>
    <row r="42" spans="1:10" x14ac:dyDescent="0.25">
      <c r="A42" s="3">
        <v>34</v>
      </c>
      <c r="B42" s="4" t="s">
        <v>37</v>
      </c>
      <c r="C42" s="5">
        <v>290</v>
      </c>
      <c r="D42" s="5">
        <v>92</v>
      </c>
      <c r="E42" s="5">
        <v>588</v>
      </c>
      <c r="F42" s="5">
        <v>161</v>
      </c>
      <c r="G42" s="5">
        <v>878</v>
      </c>
      <c r="H42" s="5">
        <v>253</v>
      </c>
      <c r="I42" s="5">
        <f t="shared" si="0"/>
        <v>28.815489749430522</v>
      </c>
      <c r="J42" s="5">
        <f t="shared" si="1"/>
        <v>71.184510250569474</v>
      </c>
    </row>
    <row r="43" spans="1:10" x14ac:dyDescent="0.25">
      <c r="A43" s="3">
        <v>35</v>
      </c>
      <c r="B43" s="4" t="s">
        <v>18</v>
      </c>
      <c r="C43" s="5">
        <v>279</v>
      </c>
      <c r="D43" s="5">
        <v>79</v>
      </c>
      <c r="E43" s="5">
        <v>210</v>
      </c>
      <c r="F43" s="5">
        <v>63</v>
      </c>
      <c r="G43" s="5">
        <v>489</v>
      </c>
      <c r="H43" s="5">
        <v>142</v>
      </c>
      <c r="I43" s="5">
        <f t="shared" si="0"/>
        <v>29.038854805725972</v>
      </c>
      <c r="J43" s="5">
        <f t="shared" si="1"/>
        <v>70.961145194274025</v>
      </c>
    </row>
    <row r="44" spans="1:10" x14ac:dyDescent="0.25">
      <c r="A44" s="3">
        <v>36</v>
      </c>
      <c r="B44" s="4" t="s">
        <v>35</v>
      </c>
      <c r="C44" s="5">
        <v>405</v>
      </c>
      <c r="D44" s="5">
        <v>108</v>
      </c>
      <c r="E44" s="5">
        <v>814</v>
      </c>
      <c r="F44" s="5">
        <v>256</v>
      </c>
      <c r="G44" s="5">
        <f>E44+C44</f>
        <v>1219</v>
      </c>
      <c r="H44" s="5">
        <f>D44+F44</f>
        <v>364</v>
      </c>
      <c r="I44" s="5">
        <f t="shared" si="0"/>
        <v>29.860541427399507</v>
      </c>
      <c r="J44" s="5">
        <f t="shared" si="1"/>
        <v>70.139458572600489</v>
      </c>
    </row>
    <row r="45" spans="1:10" x14ac:dyDescent="0.25">
      <c r="A45" s="3">
        <v>37</v>
      </c>
      <c r="B45" s="4" t="s">
        <v>41</v>
      </c>
      <c r="C45" s="5">
        <v>158</v>
      </c>
      <c r="D45" s="5">
        <v>46</v>
      </c>
      <c r="E45" s="5">
        <v>404</v>
      </c>
      <c r="F45" s="5">
        <v>129</v>
      </c>
      <c r="G45" s="5">
        <v>562</v>
      </c>
      <c r="H45" s="5">
        <v>175</v>
      </c>
      <c r="I45" s="5">
        <f t="shared" si="0"/>
        <v>31.138790035587188</v>
      </c>
      <c r="J45" s="5">
        <f t="shared" si="1"/>
        <v>68.861209964412808</v>
      </c>
    </row>
    <row r="46" spans="1:10" x14ac:dyDescent="0.25">
      <c r="A46" s="3">
        <v>38</v>
      </c>
      <c r="B46" s="4" t="s">
        <v>4</v>
      </c>
      <c r="C46" s="5">
        <v>431</v>
      </c>
      <c r="D46" s="5">
        <v>124</v>
      </c>
      <c r="E46" s="5">
        <v>854</v>
      </c>
      <c r="F46" s="5">
        <v>277</v>
      </c>
      <c r="G46" s="5">
        <v>1285</v>
      </c>
      <c r="H46" s="5">
        <v>401</v>
      </c>
      <c r="I46" s="5">
        <f t="shared" si="0"/>
        <v>31.206225680933851</v>
      </c>
      <c r="J46" s="5">
        <f t="shared" si="1"/>
        <v>68.793774319066145</v>
      </c>
    </row>
    <row r="47" spans="1:10" x14ac:dyDescent="0.25">
      <c r="A47" s="3">
        <v>39</v>
      </c>
      <c r="B47" s="4" t="s">
        <v>20</v>
      </c>
      <c r="C47" s="5">
        <v>429</v>
      </c>
      <c r="D47" s="5">
        <v>136</v>
      </c>
      <c r="E47" s="5">
        <v>1051</v>
      </c>
      <c r="F47" s="5">
        <v>335</v>
      </c>
      <c r="G47" s="5">
        <v>1480</v>
      </c>
      <c r="H47" s="5">
        <v>471</v>
      </c>
      <c r="I47" s="5">
        <f t="shared" si="0"/>
        <v>31.824324324324323</v>
      </c>
      <c r="J47" s="5">
        <f t="shared" si="1"/>
        <v>68.175675675675677</v>
      </c>
    </row>
    <row r="48" spans="1:10" x14ac:dyDescent="0.25">
      <c r="A48" s="3">
        <v>40</v>
      </c>
      <c r="B48" s="4" t="s">
        <v>39</v>
      </c>
      <c r="C48" s="5">
        <v>346</v>
      </c>
      <c r="D48" s="5">
        <v>108</v>
      </c>
      <c r="E48" s="5">
        <v>350</v>
      </c>
      <c r="F48" s="5">
        <v>114</v>
      </c>
      <c r="G48" s="5">
        <v>696</v>
      </c>
      <c r="H48" s="5">
        <v>222</v>
      </c>
      <c r="I48" s="5">
        <f t="shared" si="0"/>
        <v>31.896551724137932</v>
      </c>
      <c r="J48" s="5">
        <f t="shared" si="1"/>
        <v>68.103448275862064</v>
      </c>
    </row>
    <row r="49" spans="1:10" x14ac:dyDescent="0.25">
      <c r="A49" s="3">
        <v>41</v>
      </c>
      <c r="B49" s="4" t="s">
        <v>42</v>
      </c>
      <c r="C49" s="5">
        <v>109</v>
      </c>
      <c r="D49" s="5">
        <v>30</v>
      </c>
      <c r="E49" s="5">
        <v>304</v>
      </c>
      <c r="F49" s="5">
        <v>106</v>
      </c>
      <c r="G49" s="5">
        <v>413</v>
      </c>
      <c r="H49" s="5">
        <v>136</v>
      </c>
      <c r="I49" s="5">
        <f t="shared" si="0"/>
        <v>32.929782082324458</v>
      </c>
      <c r="J49" s="5">
        <f t="shared" si="1"/>
        <v>67.070217917675535</v>
      </c>
    </row>
    <row r="50" spans="1:10" x14ac:dyDescent="0.25">
      <c r="A50" s="3">
        <v>42</v>
      </c>
      <c r="B50" s="4" t="s">
        <v>38</v>
      </c>
      <c r="C50" s="5">
        <v>216</v>
      </c>
      <c r="D50" s="5">
        <v>64</v>
      </c>
      <c r="E50" s="5">
        <v>394</v>
      </c>
      <c r="F50" s="5">
        <v>154</v>
      </c>
      <c r="G50" s="5">
        <v>610</v>
      </c>
      <c r="H50" s="5">
        <v>218</v>
      </c>
      <c r="I50" s="5">
        <f t="shared" si="0"/>
        <v>35.73770491803279</v>
      </c>
      <c r="J50" s="5">
        <f t="shared" si="1"/>
        <v>64.26229508196721</v>
      </c>
    </row>
    <row r="52" spans="1:10" x14ac:dyDescent="0.25">
      <c r="A52" t="s">
        <v>62</v>
      </c>
    </row>
    <row r="66" spans="1:1" x14ac:dyDescent="0.25">
      <c r="A66">
        <f>100*'Maiores de 65 anos'!J68/'Maiores de 65 anos'!J69</f>
        <v>91.029900332225907</v>
      </c>
    </row>
  </sheetData>
  <mergeCells count="3">
    <mergeCell ref="C6:D6"/>
    <mergeCell ref="E6:F6"/>
    <mergeCell ref="G6: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D3F8A-2393-41BA-8DA8-84A31EE64690}">
  <dimension ref="A4:J69"/>
  <sheetViews>
    <sheetView showGridLines="0" workbookViewId="0">
      <selection activeCell="D2" sqref="D2"/>
    </sheetView>
  </sheetViews>
  <sheetFormatPr defaultRowHeight="15" x14ac:dyDescent="0.25"/>
  <cols>
    <col min="1" max="1" width="6" customWidth="1"/>
    <col min="2" max="2" width="52.140625" bestFit="1" customWidth="1"/>
  </cols>
  <sheetData>
    <row r="4" spans="1:10" x14ac:dyDescent="0.25">
      <c r="A4" s="13" t="s">
        <v>63</v>
      </c>
    </row>
    <row r="6" spans="1:10" x14ac:dyDescent="0.25">
      <c r="B6" s="12" t="s">
        <v>43</v>
      </c>
      <c r="C6" s="14">
        <v>2020</v>
      </c>
      <c r="D6" s="14"/>
      <c r="E6" s="14">
        <v>2021</v>
      </c>
      <c r="F6" s="14"/>
      <c r="G6" s="14" t="s">
        <v>44</v>
      </c>
      <c r="H6" s="14"/>
      <c r="I6" s="14"/>
      <c r="J6" s="14"/>
    </row>
    <row r="7" spans="1:10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49</v>
      </c>
      <c r="F7" s="3" t="s">
        <v>50</v>
      </c>
      <c r="G7" s="3" t="s">
        <v>49</v>
      </c>
      <c r="H7" s="3" t="s">
        <v>50</v>
      </c>
      <c r="I7" s="3" t="s">
        <v>51</v>
      </c>
      <c r="J7" s="3" t="s">
        <v>52</v>
      </c>
    </row>
    <row r="8" spans="1:10" x14ac:dyDescent="0.25">
      <c r="A8" s="4">
        <v>1</v>
      </c>
      <c r="B8" s="4" t="s">
        <v>2</v>
      </c>
      <c r="C8" s="5">
        <v>51</v>
      </c>
      <c r="D8" s="5">
        <v>13</v>
      </c>
      <c r="E8" s="5">
        <v>114</v>
      </c>
      <c r="F8" s="5">
        <v>12</v>
      </c>
      <c r="G8" s="5">
        <v>165</v>
      </c>
      <c r="H8" s="5">
        <v>25</v>
      </c>
      <c r="I8" s="5">
        <f t="shared" ref="I8:I50" si="0">100*H8/G8</f>
        <v>15.151515151515152</v>
      </c>
      <c r="J8" s="5">
        <f t="shared" ref="J8:J50" si="1">100-I8</f>
        <v>84.848484848484844</v>
      </c>
    </row>
    <row r="9" spans="1:10" x14ac:dyDescent="0.25">
      <c r="A9" s="4">
        <v>2</v>
      </c>
      <c r="B9" s="4" t="s">
        <v>5</v>
      </c>
      <c r="C9" s="5">
        <v>34</v>
      </c>
      <c r="D9" s="5">
        <v>8</v>
      </c>
      <c r="E9" s="5">
        <v>328</v>
      </c>
      <c r="F9" s="5">
        <v>48</v>
      </c>
      <c r="G9" s="5">
        <v>362</v>
      </c>
      <c r="H9" s="5">
        <v>56</v>
      </c>
      <c r="I9" s="5">
        <f t="shared" si="0"/>
        <v>15.469613259668508</v>
      </c>
      <c r="J9" s="5">
        <f t="shared" si="1"/>
        <v>84.530386740331494</v>
      </c>
    </row>
    <row r="10" spans="1:10" x14ac:dyDescent="0.25">
      <c r="A10" s="4">
        <v>3</v>
      </c>
      <c r="B10" s="4" t="s">
        <v>7</v>
      </c>
      <c r="C10" s="5">
        <v>285</v>
      </c>
      <c r="D10" s="5">
        <v>54</v>
      </c>
      <c r="E10" s="5">
        <v>269</v>
      </c>
      <c r="F10" s="5">
        <v>48</v>
      </c>
      <c r="G10" s="5">
        <v>554</v>
      </c>
      <c r="H10" s="5">
        <v>102</v>
      </c>
      <c r="I10" s="5">
        <f t="shared" si="0"/>
        <v>18.411552346570396</v>
      </c>
      <c r="J10" s="5">
        <f t="shared" si="1"/>
        <v>81.588447653429597</v>
      </c>
    </row>
    <row r="11" spans="1:10" x14ac:dyDescent="0.25">
      <c r="A11" s="4">
        <v>4</v>
      </c>
      <c r="B11" s="4" t="s">
        <v>9</v>
      </c>
      <c r="C11" s="5">
        <v>623</v>
      </c>
      <c r="D11" s="5">
        <v>127</v>
      </c>
      <c r="E11" s="5">
        <v>307</v>
      </c>
      <c r="F11" s="5">
        <v>58</v>
      </c>
      <c r="G11" s="5">
        <v>930</v>
      </c>
      <c r="H11" s="5">
        <v>185</v>
      </c>
      <c r="I11" s="5">
        <f t="shared" si="0"/>
        <v>19.892473118279568</v>
      </c>
      <c r="J11" s="5">
        <f t="shared" si="1"/>
        <v>80.107526881720432</v>
      </c>
    </row>
    <row r="12" spans="1:10" x14ac:dyDescent="0.25">
      <c r="A12" s="4">
        <v>5</v>
      </c>
      <c r="B12" s="4" t="s">
        <v>13</v>
      </c>
      <c r="C12" s="5">
        <v>330</v>
      </c>
      <c r="D12" s="5">
        <v>77</v>
      </c>
      <c r="E12" s="5">
        <v>499</v>
      </c>
      <c r="F12" s="5">
        <v>116</v>
      </c>
      <c r="G12" s="5">
        <v>829</v>
      </c>
      <c r="H12" s="5">
        <v>193</v>
      </c>
      <c r="I12" s="5">
        <f t="shared" si="0"/>
        <v>23.281061519903499</v>
      </c>
      <c r="J12" s="5">
        <f t="shared" si="1"/>
        <v>76.718938480096497</v>
      </c>
    </row>
    <row r="13" spans="1:10" x14ac:dyDescent="0.25">
      <c r="A13" s="4">
        <v>6</v>
      </c>
      <c r="B13" s="4" t="s">
        <v>6</v>
      </c>
      <c r="C13" s="5">
        <v>474</v>
      </c>
      <c r="D13" s="5">
        <v>114</v>
      </c>
      <c r="E13" s="5">
        <v>600</v>
      </c>
      <c r="F13" s="5">
        <v>148</v>
      </c>
      <c r="G13" s="5">
        <v>1074</v>
      </c>
      <c r="H13" s="5">
        <v>262</v>
      </c>
      <c r="I13" s="5">
        <f t="shared" si="0"/>
        <v>24.394785847299815</v>
      </c>
      <c r="J13" s="5">
        <f t="shared" si="1"/>
        <v>75.605214152700185</v>
      </c>
    </row>
    <row r="14" spans="1:10" x14ac:dyDescent="0.25">
      <c r="A14" s="4">
        <v>7</v>
      </c>
      <c r="B14" s="4" t="s">
        <v>3</v>
      </c>
      <c r="C14" s="5">
        <v>585</v>
      </c>
      <c r="D14" s="5">
        <v>137</v>
      </c>
      <c r="E14" s="5">
        <v>578</v>
      </c>
      <c r="F14" s="5">
        <v>150</v>
      </c>
      <c r="G14" s="5">
        <v>1163</v>
      </c>
      <c r="H14" s="5">
        <v>287</v>
      </c>
      <c r="I14" s="5">
        <f t="shared" si="0"/>
        <v>24.677558039552881</v>
      </c>
      <c r="J14" s="5">
        <f t="shared" si="1"/>
        <v>75.322441960447122</v>
      </c>
    </row>
    <row r="15" spans="1:10" x14ac:dyDescent="0.25">
      <c r="A15" s="4">
        <v>8</v>
      </c>
      <c r="B15" s="4" t="s">
        <v>17</v>
      </c>
      <c r="C15" s="5">
        <v>660</v>
      </c>
      <c r="D15" s="5">
        <v>168</v>
      </c>
      <c r="E15" s="5">
        <v>395</v>
      </c>
      <c r="F15" s="5">
        <v>100</v>
      </c>
      <c r="G15" s="5">
        <v>1055</v>
      </c>
      <c r="H15" s="5">
        <v>268</v>
      </c>
      <c r="I15" s="5">
        <f t="shared" si="0"/>
        <v>25.402843601895736</v>
      </c>
      <c r="J15" s="5">
        <f t="shared" si="1"/>
        <v>74.597156398104261</v>
      </c>
    </row>
    <row r="16" spans="1:10" x14ac:dyDescent="0.25">
      <c r="A16" s="4">
        <v>9</v>
      </c>
      <c r="B16" s="4" t="s">
        <v>19</v>
      </c>
      <c r="C16" s="5">
        <v>153</v>
      </c>
      <c r="D16" s="5">
        <v>45</v>
      </c>
      <c r="E16" s="5">
        <v>264</v>
      </c>
      <c r="F16" s="5">
        <v>69</v>
      </c>
      <c r="G16" s="5">
        <v>417</v>
      </c>
      <c r="H16" s="5">
        <v>114</v>
      </c>
      <c r="I16" s="5">
        <f t="shared" si="0"/>
        <v>27.338129496402878</v>
      </c>
      <c r="J16" s="5">
        <f t="shared" si="1"/>
        <v>72.661870503597129</v>
      </c>
    </row>
    <row r="17" spans="1:10" x14ac:dyDescent="0.25">
      <c r="A17" s="4">
        <v>10</v>
      </c>
      <c r="B17" s="4" t="s">
        <v>11</v>
      </c>
      <c r="C17" s="5">
        <v>377</v>
      </c>
      <c r="D17" s="5">
        <v>113</v>
      </c>
      <c r="E17" s="5">
        <v>332</v>
      </c>
      <c r="F17" s="5">
        <v>81</v>
      </c>
      <c r="G17" s="5">
        <v>709</v>
      </c>
      <c r="H17" s="5">
        <v>194</v>
      </c>
      <c r="I17" s="5">
        <f t="shared" si="0"/>
        <v>27.362482369534554</v>
      </c>
      <c r="J17" s="5">
        <f t="shared" si="1"/>
        <v>72.637517630465453</v>
      </c>
    </row>
    <row r="18" spans="1:10" x14ac:dyDescent="0.25">
      <c r="A18" s="4">
        <v>11</v>
      </c>
      <c r="B18" s="4" t="s">
        <v>22</v>
      </c>
      <c r="C18" s="5">
        <v>113</v>
      </c>
      <c r="D18" s="5">
        <v>36</v>
      </c>
      <c r="E18" s="5">
        <v>197</v>
      </c>
      <c r="F18" s="5">
        <v>53</v>
      </c>
      <c r="G18" s="5">
        <v>310</v>
      </c>
      <c r="H18" s="5">
        <v>89</v>
      </c>
      <c r="I18" s="5">
        <f t="shared" si="0"/>
        <v>28.70967741935484</v>
      </c>
      <c r="J18" s="5">
        <f t="shared" si="1"/>
        <v>71.290322580645153</v>
      </c>
    </row>
    <row r="19" spans="1:10" x14ac:dyDescent="0.25">
      <c r="A19" s="4">
        <v>12</v>
      </c>
      <c r="B19" s="4" t="s">
        <v>24</v>
      </c>
      <c r="C19" s="5">
        <v>572</v>
      </c>
      <c r="D19" s="5">
        <v>167</v>
      </c>
      <c r="E19" s="5">
        <v>971</v>
      </c>
      <c r="F19" s="5">
        <v>283</v>
      </c>
      <c r="G19" s="5">
        <v>1543</v>
      </c>
      <c r="H19" s="5">
        <v>450</v>
      </c>
      <c r="I19" s="5">
        <f t="shared" si="0"/>
        <v>29.163966299416721</v>
      </c>
      <c r="J19" s="5">
        <f t="shared" si="1"/>
        <v>70.836033700583272</v>
      </c>
    </row>
    <row r="20" spans="1:10" x14ac:dyDescent="0.25">
      <c r="A20" s="4">
        <v>13</v>
      </c>
      <c r="B20" s="4" t="s">
        <v>25</v>
      </c>
      <c r="C20" s="5">
        <v>484</v>
      </c>
      <c r="D20" s="5">
        <v>158</v>
      </c>
      <c r="E20" s="5">
        <v>323</v>
      </c>
      <c r="F20" s="5">
        <v>83</v>
      </c>
      <c r="G20" s="5">
        <v>807</v>
      </c>
      <c r="H20" s="5">
        <v>241</v>
      </c>
      <c r="I20" s="5">
        <f t="shared" si="0"/>
        <v>29.863692688971501</v>
      </c>
      <c r="J20" s="5">
        <f t="shared" si="1"/>
        <v>70.136307311028503</v>
      </c>
    </row>
    <row r="21" spans="1:10" x14ac:dyDescent="0.25">
      <c r="A21" s="4">
        <v>14</v>
      </c>
      <c r="B21" s="4" t="s">
        <v>27</v>
      </c>
      <c r="C21" s="5">
        <v>537</v>
      </c>
      <c r="D21" s="5">
        <v>174</v>
      </c>
      <c r="E21" s="5">
        <v>453</v>
      </c>
      <c r="F21" s="5">
        <v>125</v>
      </c>
      <c r="G21" s="5">
        <v>990</v>
      </c>
      <c r="H21" s="5">
        <v>299</v>
      </c>
      <c r="I21" s="5">
        <f t="shared" si="0"/>
        <v>30.202020202020201</v>
      </c>
      <c r="J21" s="5">
        <f t="shared" si="1"/>
        <v>69.797979797979792</v>
      </c>
    </row>
    <row r="22" spans="1:10" x14ac:dyDescent="0.25">
      <c r="A22" s="4">
        <v>15</v>
      </c>
      <c r="B22" s="4" t="s">
        <v>16</v>
      </c>
      <c r="C22" s="5">
        <v>471</v>
      </c>
      <c r="D22" s="5">
        <v>132</v>
      </c>
      <c r="E22" s="5">
        <v>753</v>
      </c>
      <c r="F22" s="5">
        <v>239</v>
      </c>
      <c r="G22" s="5">
        <v>1224</v>
      </c>
      <c r="H22" s="5">
        <v>371</v>
      </c>
      <c r="I22" s="5">
        <f t="shared" si="0"/>
        <v>30.31045751633987</v>
      </c>
      <c r="J22" s="5">
        <f t="shared" si="1"/>
        <v>69.689542483660134</v>
      </c>
    </row>
    <row r="23" spans="1:10" x14ac:dyDescent="0.25">
      <c r="A23" s="4">
        <v>16</v>
      </c>
      <c r="B23" s="4" t="s">
        <v>26</v>
      </c>
      <c r="C23" s="5">
        <v>563</v>
      </c>
      <c r="D23" s="5">
        <v>173</v>
      </c>
      <c r="E23" s="5">
        <v>562</v>
      </c>
      <c r="F23" s="5">
        <v>171</v>
      </c>
      <c r="G23" s="5">
        <v>1125</v>
      </c>
      <c r="H23" s="5">
        <v>344</v>
      </c>
      <c r="I23" s="5">
        <f t="shared" si="0"/>
        <v>30.577777777777779</v>
      </c>
      <c r="J23" s="5">
        <f t="shared" si="1"/>
        <v>69.422222222222217</v>
      </c>
    </row>
    <row r="24" spans="1:10" x14ac:dyDescent="0.25">
      <c r="A24" s="4">
        <v>17</v>
      </c>
      <c r="B24" s="4" t="s">
        <v>30</v>
      </c>
      <c r="C24" s="5">
        <v>277</v>
      </c>
      <c r="D24" s="5">
        <v>84</v>
      </c>
      <c r="E24" s="5">
        <v>429</v>
      </c>
      <c r="F24" s="5">
        <v>134</v>
      </c>
      <c r="G24" s="5">
        <v>706</v>
      </c>
      <c r="H24" s="5">
        <v>218</v>
      </c>
      <c r="I24" s="5">
        <f t="shared" si="0"/>
        <v>30.878186968838527</v>
      </c>
      <c r="J24" s="5">
        <f t="shared" si="1"/>
        <v>69.12181303116148</v>
      </c>
    </row>
    <row r="25" spans="1:10" x14ac:dyDescent="0.25">
      <c r="A25" s="4">
        <v>18</v>
      </c>
      <c r="B25" s="4" t="s">
        <v>31</v>
      </c>
      <c r="C25" s="5">
        <v>699</v>
      </c>
      <c r="D25" s="5">
        <v>218</v>
      </c>
      <c r="E25" s="5">
        <v>729</v>
      </c>
      <c r="F25" s="5">
        <v>229</v>
      </c>
      <c r="G25" s="5">
        <v>1428</v>
      </c>
      <c r="H25" s="5">
        <v>447</v>
      </c>
      <c r="I25" s="5">
        <f t="shared" si="0"/>
        <v>31.30252100840336</v>
      </c>
      <c r="J25" s="5">
        <f t="shared" si="1"/>
        <v>68.69747899159664</v>
      </c>
    </row>
    <row r="26" spans="1:10" x14ac:dyDescent="0.25">
      <c r="A26" s="4">
        <v>19</v>
      </c>
      <c r="B26" s="4" t="s">
        <v>33</v>
      </c>
      <c r="C26" s="5">
        <v>288</v>
      </c>
      <c r="D26" s="5">
        <v>94</v>
      </c>
      <c r="E26" s="5">
        <v>396</v>
      </c>
      <c r="F26" s="5">
        <v>121</v>
      </c>
      <c r="G26" s="5">
        <v>684</v>
      </c>
      <c r="H26" s="5">
        <v>215</v>
      </c>
      <c r="I26" s="5">
        <f t="shared" si="0"/>
        <v>31.432748538011698</v>
      </c>
      <c r="J26" s="5">
        <f t="shared" si="1"/>
        <v>68.567251461988306</v>
      </c>
    </row>
    <row r="27" spans="1:10" x14ac:dyDescent="0.25">
      <c r="A27" s="4">
        <v>20</v>
      </c>
      <c r="B27" s="4" t="s">
        <v>8</v>
      </c>
      <c r="C27" s="5">
        <v>666</v>
      </c>
      <c r="D27" s="5">
        <v>199</v>
      </c>
      <c r="E27" s="5">
        <v>523</v>
      </c>
      <c r="F27" s="5">
        <v>176</v>
      </c>
      <c r="G27" s="5">
        <v>1189</v>
      </c>
      <c r="H27" s="5">
        <v>375</v>
      </c>
      <c r="I27" s="5">
        <f t="shared" si="0"/>
        <v>31.53910849453322</v>
      </c>
      <c r="J27" s="5">
        <f t="shared" si="1"/>
        <v>68.460891505466776</v>
      </c>
    </row>
    <row r="28" spans="1:10" x14ac:dyDescent="0.25">
      <c r="A28" s="7"/>
      <c r="B28" s="7" t="s">
        <v>53</v>
      </c>
      <c r="C28" s="8">
        <v>15071</v>
      </c>
      <c r="D28" s="8">
        <v>4589</v>
      </c>
      <c r="E28" s="8">
        <v>19508</v>
      </c>
      <c r="F28" s="8">
        <v>6371</v>
      </c>
      <c r="G28" s="8">
        <v>34579</v>
      </c>
      <c r="H28" s="8">
        <v>10960</v>
      </c>
      <c r="I28" s="8">
        <f t="shared" si="0"/>
        <v>31.695537754128228</v>
      </c>
      <c r="J28" s="8">
        <f t="shared" si="1"/>
        <v>68.304462245871775</v>
      </c>
    </row>
    <row r="29" spans="1:10" x14ac:dyDescent="0.25">
      <c r="A29" s="4">
        <v>21</v>
      </c>
      <c r="B29" s="4" t="s">
        <v>28</v>
      </c>
      <c r="C29" s="5">
        <v>765</v>
      </c>
      <c r="D29" s="5">
        <v>236</v>
      </c>
      <c r="E29" s="5">
        <v>389</v>
      </c>
      <c r="F29" s="5">
        <v>130</v>
      </c>
      <c r="G29" s="5">
        <v>1154</v>
      </c>
      <c r="H29" s="5">
        <v>366</v>
      </c>
      <c r="I29" s="5">
        <f t="shared" si="0"/>
        <v>31.7157712305026</v>
      </c>
      <c r="J29" s="5">
        <f t="shared" si="1"/>
        <v>68.284228769497403</v>
      </c>
    </row>
    <row r="30" spans="1:10" x14ac:dyDescent="0.25">
      <c r="A30" s="4">
        <v>22</v>
      </c>
      <c r="B30" s="4" t="s">
        <v>21</v>
      </c>
      <c r="C30" s="5">
        <v>1000</v>
      </c>
      <c r="D30" s="5">
        <v>338</v>
      </c>
      <c r="E30" s="5">
        <v>444</v>
      </c>
      <c r="F30" s="5">
        <v>120</v>
      </c>
      <c r="G30" s="5">
        <v>1444</v>
      </c>
      <c r="H30" s="5">
        <v>458</v>
      </c>
      <c r="I30" s="5">
        <f t="shared" si="0"/>
        <v>31.717451523545705</v>
      </c>
      <c r="J30" s="5">
        <f t="shared" si="1"/>
        <v>68.282548476454295</v>
      </c>
    </row>
    <row r="31" spans="1:10" x14ac:dyDescent="0.25">
      <c r="A31" s="4">
        <v>23</v>
      </c>
      <c r="B31" s="4" t="s">
        <v>34</v>
      </c>
      <c r="C31" s="5">
        <v>326</v>
      </c>
      <c r="D31" s="5">
        <v>113</v>
      </c>
      <c r="E31" s="5">
        <v>485</v>
      </c>
      <c r="F31" s="5">
        <v>148</v>
      </c>
      <c r="G31" s="5">
        <v>811</v>
      </c>
      <c r="H31" s="5">
        <v>261</v>
      </c>
      <c r="I31" s="5">
        <f t="shared" si="0"/>
        <v>32.182490752157833</v>
      </c>
      <c r="J31" s="5">
        <f t="shared" si="1"/>
        <v>67.817509247842167</v>
      </c>
    </row>
    <row r="32" spans="1:10" x14ac:dyDescent="0.25">
      <c r="A32" s="4">
        <v>24</v>
      </c>
      <c r="B32" s="4" t="s">
        <v>14</v>
      </c>
      <c r="C32" s="5">
        <v>183</v>
      </c>
      <c r="D32" s="5">
        <v>47</v>
      </c>
      <c r="E32" s="5">
        <v>463</v>
      </c>
      <c r="F32" s="5">
        <v>166</v>
      </c>
      <c r="G32" s="5">
        <v>646</v>
      </c>
      <c r="H32" s="5">
        <v>213</v>
      </c>
      <c r="I32" s="5">
        <f t="shared" si="0"/>
        <v>32.972136222910216</v>
      </c>
      <c r="J32" s="5">
        <f t="shared" si="1"/>
        <v>67.027863777089777</v>
      </c>
    </row>
    <row r="33" spans="1:10" x14ac:dyDescent="0.25">
      <c r="A33" s="4">
        <v>25</v>
      </c>
      <c r="B33" s="4" t="s">
        <v>29</v>
      </c>
      <c r="C33" s="5">
        <v>214</v>
      </c>
      <c r="D33" s="5">
        <v>61</v>
      </c>
      <c r="E33" s="5">
        <v>939</v>
      </c>
      <c r="F33" s="5">
        <v>325</v>
      </c>
      <c r="G33" s="5">
        <v>1153</v>
      </c>
      <c r="H33" s="5">
        <v>386</v>
      </c>
      <c r="I33" s="5">
        <f t="shared" si="0"/>
        <v>33.477883781439722</v>
      </c>
      <c r="J33" s="5">
        <f t="shared" si="1"/>
        <v>66.522116218560285</v>
      </c>
    </row>
    <row r="34" spans="1:10" x14ac:dyDescent="0.25">
      <c r="A34" s="4">
        <v>26</v>
      </c>
      <c r="B34" s="4" t="s">
        <v>36</v>
      </c>
      <c r="C34" s="5">
        <v>40</v>
      </c>
      <c r="D34" s="5">
        <v>8</v>
      </c>
      <c r="E34" s="5">
        <v>168</v>
      </c>
      <c r="F34" s="5">
        <v>63</v>
      </c>
      <c r="G34" s="5">
        <v>208</v>
      </c>
      <c r="H34" s="5">
        <v>71</v>
      </c>
      <c r="I34" s="5">
        <f t="shared" si="0"/>
        <v>34.134615384615387</v>
      </c>
      <c r="J34" s="5">
        <f t="shared" si="1"/>
        <v>65.865384615384613</v>
      </c>
    </row>
    <row r="35" spans="1:10" x14ac:dyDescent="0.25">
      <c r="A35" s="4">
        <v>27</v>
      </c>
      <c r="B35" s="4" t="s">
        <v>15</v>
      </c>
      <c r="C35" s="5">
        <v>551</v>
      </c>
      <c r="D35" s="5">
        <v>175</v>
      </c>
      <c r="E35" s="5">
        <v>1266</v>
      </c>
      <c r="F35" s="5">
        <v>452</v>
      </c>
      <c r="G35" s="5">
        <v>1817</v>
      </c>
      <c r="H35" s="5">
        <v>627</v>
      </c>
      <c r="I35" s="5">
        <f t="shared" si="0"/>
        <v>34.507429829389103</v>
      </c>
      <c r="J35" s="5">
        <f t="shared" si="1"/>
        <v>65.49257017061089</v>
      </c>
    </row>
    <row r="36" spans="1:10" x14ac:dyDescent="0.25">
      <c r="A36" s="4">
        <v>28</v>
      </c>
      <c r="B36" s="4" t="s">
        <v>10</v>
      </c>
      <c r="C36" s="5">
        <v>272</v>
      </c>
      <c r="D36" s="5">
        <v>90</v>
      </c>
      <c r="E36" s="5">
        <v>450</v>
      </c>
      <c r="F36" s="5">
        <v>161</v>
      </c>
      <c r="G36" s="5">
        <v>722</v>
      </c>
      <c r="H36" s="5">
        <v>251</v>
      </c>
      <c r="I36" s="5">
        <f t="shared" si="0"/>
        <v>34.764542936288088</v>
      </c>
      <c r="J36" s="5">
        <f t="shared" si="1"/>
        <v>65.23545706371192</v>
      </c>
    </row>
    <row r="37" spans="1:10" x14ac:dyDescent="0.25">
      <c r="A37" s="4">
        <v>29</v>
      </c>
      <c r="B37" s="4" t="s">
        <v>18</v>
      </c>
      <c r="C37" s="5">
        <v>222</v>
      </c>
      <c r="D37" s="5">
        <v>74</v>
      </c>
      <c r="E37" s="5">
        <v>163</v>
      </c>
      <c r="F37" s="5">
        <v>60</v>
      </c>
      <c r="G37" s="5">
        <v>385</v>
      </c>
      <c r="H37" s="5">
        <v>134</v>
      </c>
      <c r="I37" s="5">
        <f t="shared" si="0"/>
        <v>34.805194805194802</v>
      </c>
      <c r="J37" s="5">
        <f t="shared" si="1"/>
        <v>65.194805194805198</v>
      </c>
    </row>
    <row r="38" spans="1:10" x14ac:dyDescent="0.25">
      <c r="A38" s="4">
        <v>30</v>
      </c>
      <c r="B38" s="4" t="s">
        <v>12</v>
      </c>
      <c r="C38" s="5">
        <v>414</v>
      </c>
      <c r="D38" s="5">
        <v>116</v>
      </c>
      <c r="E38" s="5">
        <v>443</v>
      </c>
      <c r="F38" s="5">
        <v>183</v>
      </c>
      <c r="G38" s="5">
        <v>857</v>
      </c>
      <c r="H38" s="5">
        <v>299</v>
      </c>
      <c r="I38" s="5">
        <f t="shared" si="0"/>
        <v>34.88914819136523</v>
      </c>
      <c r="J38" s="5">
        <f t="shared" si="1"/>
        <v>65.110851808634777</v>
      </c>
    </row>
    <row r="39" spans="1:10" x14ac:dyDescent="0.25">
      <c r="A39" s="4">
        <v>31</v>
      </c>
      <c r="B39" s="4" t="s">
        <v>23</v>
      </c>
      <c r="C39" s="5">
        <v>281</v>
      </c>
      <c r="D39" s="5">
        <v>110</v>
      </c>
      <c r="E39" s="5">
        <v>637</v>
      </c>
      <c r="F39" s="5">
        <v>218</v>
      </c>
      <c r="G39" s="5">
        <v>918</v>
      </c>
      <c r="H39" s="5">
        <v>328</v>
      </c>
      <c r="I39" s="5">
        <f t="shared" si="0"/>
        <v>35.729847494553375</v>
      </c>
      <c r="J39" s="5">
        <f t="shared" si="1"/>
        <v>64.270152505446617</v>
      </c>
    </row>
    <row r="40" spans="1:10" x14ac:dyDescent="0.25">
      <c r="A40" s="4">
        <v>33</v>
      </c>
      <c r="B40" s="4" t="s">
        <v>1</v>
      </c>
      <c r="C40" s="5">
        <v>230</v>
      </c>
      <c r="D40" s="5">
        <v>69</v>
      </c>
      <c r="E40" s="5">
        <v>417</v>
      </c>
      <c r="F40" s="5">
        <v>166</v>
      </c>
      <c r="G40" s="5">
        <v>647</v>
      </c>
      <c r="H40" s="5">
        <v>235</v>
      </c>
      <c r="I40" s="5">
        <f t="shared" si="0"/>
        <v>36.321483771251934</v>
      </c>
      <c r="J40" s="5">
        <f t="shared" si="1"/>
        <v>63.678516228748066</v>
      </c>
    </row>
    <row r="41" spans="1:10" x14ac:dyDescent="0.25">
      <c r="A41" s="4">
        <v>34</v>
      </c>
      <c r="B41" s="4" t="s">
        <v>4</v>
      </c>
      <c r="C41" s="5">
        <v>326</v>
      </c>
      <c r="D41" s="5">
        <v>115</v>
      </c>
      <c r="E41" s="5">
        <v>673</v>
      </c>
      <c r="F41" s="5">
        <v>260</v>
      </c>
      <c r="G41" s="5">
        <v>999</v>
      </c>
      <c r="H41" s="5">
        <v>375</v>
      </c>
      <c r="I41" s="5">
        <f t="shared" si="0"/>
        <v>37.537537537537538</v>
      </c>
      <c r="J41" s="5">
        <f t="shared" si="1"/>
        <v>62.462462462462462</v>
      </c>
    </row>
    <row r="42" spans="1:10" x14ac:dyDescent="0.25">
      <c r="A42" s="4">
        <v>35</v>
      </c>
      <c r="B42" s="4" t="s">
        <v>32</v>
      </c>
      <c r="C42" s="5">
        <v>435</v>
      </c>
      <c r="D42" s="5">
        <v>144</v>
      </c>
      <c r="E42" s="5">
        <v>645</v>
      </c>
      <c r="F42" s="5">
        <v>264</v>
      </c>
      <c r="G42" s="5">
        <v>1080</v>
      </c>
      <c r="H42" s="5">
        <v>408</v>
      </c>
      <c r="I42" s="5">
        <f t="shared" si="0"/>
        <v>37.777777777777779</v>
      </c>
      <c r="J42" s="5">
        <f t="shared" si="1"/>
        <v>62.222222222222221</v>
      </c>
    </row>
    <row r="43" spans="1:10" x14ac:dyDescent="0.25">
      <c r="A43" s="4">
        <v>36</v>
      </c>
      <c r="B43" s="4" t="s">
        <v>39</v>
      </c>
      <c r="C43" s="5">
        <v>266</v>
      </c>
      <c r="D43" s="5">
        <v>101</v>
      </c>
      <c r="E43" s="5">
        <v>282</v>
      </c>
      <c r="F43" s="5">
        <v>107</v>
      </c>
      <c r="G43" s="5">
        <v>548</v>
      </c>
      <c r="H43" s="5">
        <v>208</v>
      </c>
      <c r="I43" s="5">
        <f t="shared" si="0"/>
        <v>37.956204379562045</v>
      </c>
      <c r="J43" s="5">
        <f t="shared" si="1"/>
        <v>62.043795620437955</v>
      </c>
    </row>
    <row r="44" spans="1:10" x14ac:dyDescent="0.25">
      <c r="A44" s="4">
        <v>37</v>
      </c>
      <c r="B44" s="4" t="s">
        <v>37</v>
      </c>
      <c r="C44" s="5">
        <v>214</v>
      </c>
      <c r="D44" s="5">
        <v>88</v>
      </c>
      <c r="E44" s="5">
        <v>391</v>
      </c>
      <c r="F44" s="5">
        <v>144</v>
      </c>
      <c r="G44" s="5">
        <v>605</v>
      </c>
      <c r="H44" s="5">
        <v>232</v>
      </c>
      <c r="I44" s="5">
        <f t="shared" si="0"/>
        <v>38.347107438016529</v>
      </c>
      <c r="J44" s="5">
        <f t="shared" si="1"/>
        <v>61.652892561983471</v>
      </c>
    </row>
    <row r="45" spans="1:10" x14ac:dyDescent="0.25">
      <c r="A45" s="4">
        <v>38</v>
      </c>
      <c r="B45" s="4" t="s">
        <v>40</v>
      </c>
      <c r="C45" s="5">
        <v>90</v>
      </c>
      <c r="D45" s="5">
        <v>37</v>
      </c>
      <c r="E45" s="5">
        <v>154</v>
      </c>
      <c r="F45" s="5">
        <v>60</v>
      </c>
      <c r="G45" s="5">
        <v>244</v>
      </c>
      <c r="H45" s="5">
        <v>97</v>
      </c>
      <c r="I45" s="5">
        <f t="shared" si="0"/>
        <v>39.754098360655739</v>
      </c>
      <c r="J45" s="5">
        <f t="shared" si="1"/>
        <v>60.245901639344261</v>
      </c>
    </row>
    <row r="46" spans="1:10" x14ac:dyDescent="0.25">
      <c r="A46" s="4">
        <v>39</v>
      </c>
      <c r="B46" s="4" t="s">
        <v>35</v>
      </c>
      <c r="C46" s="5">
        <v>279</v>
      </c>
      <c r="D46" s="5">
        <v>101</v>
      </c>
      <c r="E46" s="5">
        <v>535</v>
      </c>
      <c r="F46" s="5">
        <v>228</v>
      </c>
      <c r="G46" s="5">
        <f>C46+E46</f>
        <v>814</v>
      </c>
      <c r="H46" s="5">
        <f>D46+F46</f>
        <v>329</v>
      </c>
      <c r="I46" s="5">
        <f t="shared" si="0"/>
        <v>40.417690417690416</v>
      </c>
      <c r="J46" s="5">
        <f t="shared" si="1"/>
        <v>59.582309582309584</v>
      </c>
    </row>
    <row r="47" spans="1:10" x14ac:dyDescent="0.25">
      <c r="A47" s="4">
        <v>40</v>
      </c>
      <c r="B47" s="4" t="s">
        <v>41</v>
      </c>
      <c r="C47" s="5">
        <v>107</v>
      </c>
      <c r="D47" s="5">
        <v>45</v>
      </c>
      <c r="E47" s="5">
        <v>307</v>
      </c>
      <c r="F47" s="5">
        <v>125</v>
      </c>
      <c r="G47" s="5">
        <v>414</v>
      </c>
      <c r="H47" s="5">
        <v>170</v>
      </c>
      <c r="I47" s="5">
        <f t="shared" si="0"/>
        <v>41.062801932367151</v>
      </c>
      <c r="J47" s="5">
        <f t="shared" si="1"/>
        <v>58.937198067632849</v>
      </c>
    </row>
    <row r="48" spans="1:10" x14ac:dyDescent="0.25">
      <c r="A48" s="4">
        <v>41</v>
      </c>
      <c r="B48" s="4" t="s">
        <v>20</v>
      </c>
      <c r="C48" s="5">
        <v>296</v>
      </c>
      <c r="D48" s="5">
        <v>127</v>
      </c>
      <c r="E48" s="5">
        <v>691</v>
      </c>
      <c r="F48" s="5">
        <v>292</v>
      </c>
      <c r="G48" s="5">
        <v>987</v>
      </c>
      <c r="H48" s="5">
        <v>419</v>
      </c>
      <c r="I48" s="5">
        <f t="shared" si="0"/>
        <v>42.451874366767981</v>
      </c>
      <c r="J48" s="5">
        <f t="shared" si="1"/>
        <v>57.548125633232019</v>
      </c>
    </row>
    <row r="49" spans="1:10" x14ac:dyDescent="0.25">
      <c r="A49" s="4">
        <v>42</v>
      </c>
      <c r="B49" s="4" t="s">
        <v>42</v>
      </c>
      <c r="C49" s="5">
        <v>75</v>
      </c>
      <c r="D49" s="5">
        <v>30</v>
      </c>
      <c r="E49" s="5">
        <v>229</v>
      </c>
      <c r="F49" s="5">
        <v>103</v>
      </c>
      <c r="G49" s="5">
        <v>304</v>
      </c>
      <c r="H49" s="5">
        <v>133</v>
      </c>
      <c r="I49" s="5">
        <f t="shared" si="0"/>
        <v>43.75</v>
      </c>
      <c r="J49" s="5">
        <f t="shared" si="1"/>
        <v>56.25</v>
      </c>
    </row>
    <row r="50" spans="1:10" x14ac:dyDescent="0.25">
      <c r="A50" s="4">
        <v>43</v>
      </c>
      <c r="B50" s="4" t="s">
        <v>38</v>
      </c>
      <c r="C50" s="5">
        <v>165</v>
      </c>
      <c r="D50" s="5">
        <v>59</v>
      </c>
      <c r="E50" s="5">
        <v>274</v>
      </c>
      <c r="F50" s="5">
        <v>146</v>
      </c>
      <c r="G50" s="5">
        <v>439</v>
      </c>
      <c r="H50" s="5">
        <v>205</v>
      </c>
      <c r="I50" s="5">
        <f t="shared" si="0"/>
        <v>46.697038724373577</v>
      </c>
      <c r="J50" s="5">
        <f t="shared" si="1"/>
        <v>53.302961275626423</v>
      </c>
    </row>
    <row r="52" spans="1:10" x14ac:dyDescent="0.25">
      <c r="A52" t="s">
        <v>62</v>
      </c>
      <c r="I52" s="1"/>
      <c r="J52" s="1"/>
    </row>
    <row r="53" spans="1:10" x14ac:dyDescent="0.25">
      <c r="I53" s="1"/>
      <c r="J53" s="1"/>
    </row>
    <row r="54" spans="1:10" x14ac:dyDescent="0.25">
      <c r="I54" s="1"/>
      <c r="J54" s="1"/>
    </row>
    <row r="55" spans="1:10" x14ac:dyDescent="0.25">
      <c r="I55" s="1"/>
      <c r="J55" s="1"/>
    </row>
    <row r="56" spans="1:10" x14ac:dyDescent="0.25">
      <c r="I56" s="1"/>
      <c r="J56" s="1"/>
    </row>
    <row r="57" spans="1:10" x14ac:dyDescent="0.25">
      <c r="I57" s="1"/>
      <c r="J57" s="1"/>
    </row>
    <row r="58" spans="1:10" x14ac:dyDescent="0.25">
      <c r="I58" s="1"/>
      <c r="J58" s="1"/>
    </row>
    <row r="61" spans="1:10" x14ac:dyDescent="0.25">
      <c r="I61" t="s">
        <v>54</v>
      </c>
      <c r="J61" t="s">
        <v>0</v>
      </c>
    </row>
    <row r="62" spans="1:10" x14ac:dyDescent="0.25">
      <c r="H62" t="s">
        <v>55</v>
      </c>
      <c r="I62" s="2">
        <v>267</v>
      </c>
      <c r="J62" s="2">
        <v>1</v>
      </c>
    </row>
    <row r="63" spans="1:10" x14ac:dyDescent="0.25">
      <c r="H63" s="11" t="s">
        <v>56</v>
      </c>
      <c r="I63" s="2">
        <v>110</v>
      </c>
      <c r="J63" s="2">
        <v>1</v>
      </c>
    </row>
    <row r="64" spans="1:10" x14ac:dyDescent="0.25">
      <c r="H64" s="11" t="s">
        <v>57</v>
      </c>
      <c r="I64" s="2">
        <v>157</v>
      </c>
      <c r="J64" s="2">
        <v>0</v>
      </c>
    </row>
    <row r="65" spans="6:10" x14ac:dyDescent="0.25">
      <c r="H65" t="s">
        <v>58</v>
      </c>
      <c r="I65" s="2">
        <v>488</v>
      </c>
      <c r="J65" s="2">
        <v>3</v>
      </c>
    </row>
    <row r="66" spans="6:10" x14ac:dyDescent="0.25">
      <c r="F66">
        <f>I68/I69</f>
        <v>0.65005451742677745</v>
      </c>
      <c r="H66" t="s">
        <v>59</v>
      </c>
      <c r="I66" s="2">
        <v>4166</v>
      </c>
      <c r="J66" s="2">
        <v>95</v>
      </c>
    </row>
    <row r="67" spans="6:10" x14ac:dyDescent="0.25">
      <c r="H67" t="s">
        <v>60</v>
      </c>
      <c r="I67" s="2">
        <v>13427</v>
      </c>
      <c r="J67" s="2">
        <v>980</v>
      </c>
    </row>
    <row r="68" spans="6:10" x14ac:dyDescent="0.25">
      <c r="H68" t="s">
        <v>61</v>
      </c>
      <c r="I68" s="2">
        <v>34579</v>
      </c>
      <c r="J68" s="2">
        <v>10960</v>
      </c>
    </row>
    <row r="69" spans="6:10" x14ac:dyDescent="0.25">
      <c r="H69" t="s">
        <v>44</v>
      </c>
      <c r="I69" s="2">
        <f>SUM(I62:I68)</f>
        <v>53194</v>
      </c>
      <c r="J69" s="2">
        <f>SUM(J62:J68)</f>
        <v>12040</v>
      </c>
    </row>
  </sheetData>
  <mergeCells count="3">
    <mergeCell ref="C6:D6"/>
    <mergeCell ref="E6:F6"/>
    <mergeCell ref="G6:J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1371-D562-4DB7-96ED-E5E7A611B8A3}">
  <dimension ref="A4:J52"/>
  <sheetViews>
    <sheetView showGridLines="0" tabSelected="1" topLeftCell="A10" workbookViewId="0">
      <selection activeCell="D8" sqref="D8"/>
    </sheetView>
  </sheetViews>
  <sheetFormatPr defaultRowHeight="15" x14ac:dyDescent="0.25"/>
  <cols>
    <col min="2" max="2" width="52.140625" bestFit="1" customWidth="1"/>
    <col min="9" max="9" width="9.28515625" bestFit="1" customWidth="1"/>
    <col min="10" max="10" width="9.5703125" bestFit="1" customWidth="1"/>
  </cols>
  <sheetData>
    <row r="4" spans="1:10" x14ac:dyDescent="0.25">
      <c r="A4" s="13" t="s">
        <v>63</v>
      </c>
    </row>
    <row r="6" spans="1:10" x14ac:dyDescent="0.25">
      <c r="B6" s="12" t="s">
        <v>46</v>
      </c>
      <c r="C6" s="14">
        <v>2020</v>
      </c>
      <c r="D6" s="14"/>
      <c r="E6" s="14">
        <v>2021</v>
      </c>
      <c r="F6" s="14"/>
      <c r="G6" s="14" t="s">
        <v>44</v>
      </c>
      <c r="H6" s="14"/>
      <c r="I6" s="14"/>
      <c r="J6" s="14"/>
    </row>
    <row r="7" spans="1:10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49</v>
      </c>
      <c r="F7" s="3" t="s">
        <v>50</v>
      </c>
      <c r="G7" s="3" t="s">
        <v>49</v>
      </c>
      <c r="H7" s="3" t="s">
        <v>50</v>
      </c>
      <c r="I7" s="3" t="s">
        <v>51</v>
      </c>
      <c r="J7" s="3" t="s">
        <v>52</v>
      </c>
    </row>
    <row r="8" spans="1:10" x14ac:dyDescent="0.25">
      <c r="A8" s="4">
        <v>1</v>
      </c>
      <c r="B8" s="4" t="s">
        <v>22</v>
      </c>
      <c r="C8" s="4">
        <v>49</v>
      </c>
      <c r="D8" s="4">
        <v>2</v>
      </c>
      <c r="E8" s="4">
        <v>104</v>
      </c>
      <c r="F8" s="4">
        <v>0</v>
      </c>
      <c r="G8" s="4">
        <v>153</v>
      </c>
      <c r="H8" s="4">
        <v>2</v>
      </c>
      <c r="I8" s="6">
        <f t="shared" ref="I8:I50" si="0">100*H8/G8</f>
        <v>1.3071895424836601</v>
      </c>
      <c r="J8" s="6">
        <f t="shared" ref="J8:J50" si="1">100-I8</f>
        <v>98.692810457516345</v>
      </c>
    </row>
    <row r="9" spans="1:10" x14ac:dyDescent="0.25">
      <c r="A9" s="4">
        <v>2</v>
      </c>
      <c r="B9" s="4" t="s">
        <v>14</v>
      </c>
      <c r="C9" s="4">
        <v>74</v>
      </c>
      <c r="D9" s="4">
        <v>1</v>
      </c>
      <c r="E9" s="4">
        <v>221</v>
      </c>
      <c r="F9" s="4">
        <v>3</v>
      </c>
      <c r="G9" s="4">
        <v>295</v>
      </c>
      <c r="H9" s="4">
        <v>4</v>
      </c>
      <c r="I9" s="6">
        <f t="shared" si="0"/>
        <v>1.3559322033898304</v>
      </c>
      <c r="J9" s="6">
        <f t="shared" si="1"/>
        <v>98.644067796610173</v>
      </c>
    </row>
    <row r="10" spans="1:10" x14ac:dyDescent="0.25">
      <c r="A10" s="4">
        <v>3</v>
      </c>
      <c r="B10" s="4" t="s">
        <v>11</v>
      </c>
      <c r="C10" s="4">
        <v>138</v>
      </c>
      <c r="D10" s="4">
        <v>4</v>
      </c>
      <c r="E10" s="4">
        <v>117</v>
      </c>
      <c r="F10" s="4">
        <v>0</v>
      </c>
      <c r="G10" s="4">
        <v>255</v>
      </c>
      <c r="H10" s="4">
        <v>4</v>
      </c>
      <c r="I10" s="6">
        <f t="shared" si="0"/>
        <v>1.5686274509803921</v>
      </c>
      <c r="J10" s="6">
        <f t="shared" si="1"/>
        <v>98.431372549019613</v>
      </c>
    </row>
    <row r="11" spans="1:10" x14ac:dyDescent="0.25">
      <c r="A11" s="4">
        <v>4</v>
      </c>
      <c r="B11" s="4" t="s">
        <v>5</v>
      </c>
      <c r="C11" s="4">
        <v>23</v>
      </c>
      <c r="D11" s="4">
        <v>0</v>
      </c>
      <c r="E11" s="4">
        <v>244</v>
      </c>
      <c r="F11" s="4">
        <v>5</v>
      </c>
      <c r="G11" s="4">
        <v>267</v>
      </c>
      <c r="H11" s="4">
        <v>5</v>
      </c>
      <c r="I11" s="6">
        <f t="shared" si="0"/>
        <v>1.8726591760299625</v>
      </c>
      <c r="J11" s="6">
        <f t="shared" si="1"/>
        <v>98.127340823970044</v>
      </c>
    </row>
    <row r="12" spans="1:10" x14ac:dyDescent="0.25">
      <c r="A12" s="4">
        <v>5</v>
      </c>
      <c r="B12" s="4" t="s">
        <v>7</v>
      </c>
      <c r="C12" s="4">
        <v>139</v>
      </c>
      <c r="D12" s="4">
        <v>1</v>
      </c>
      <c r="E12" s="4">
        <v>156</v>
      </c>
      <c r="F12" s="4">
        <v>6</v>
      </c>
      <c r="G12" s="4">
        <v>295</v>
      </c>
      <c r="H12" s="4">
        <v>7</v>
      </c>
      <c r="I12" s="6">
        <f t="shared" si="0"/>
        <v>2.3728813559322033</v>
      </c>
      <c r="J12" s="6">
        <f t="shared" si="1"/>
        <v>97.627118644067792</v>
      </c>
    </row>
    <row r="13" spans="1:10" x14ac:dyDescent="0.25">
      <c r="A13" s="4">
        <v>6</v>
      </c>
      <c r="B13" s="4" t="s">
        <v>42</v>
      </c>
      <c r="C13" s="4">
        <v>34</v>
      </c>
      <c r="D13" s="4">
        <v>0</v>
      </c>
      <c r="E13" s="4">
        <v>75</v>
      </c>
      <c r="F13" s="4">
        <v>3</v>
      </c>
      <c r="G13" s="4">
        <v>109</v>
      </c>
      <c r="H13" s="4">
        <v>3</v>
      </c>
      <c r="I13" s="6">
        <f t="shared" si="0"/>
        <v>2.7522935779816513</v>
      </c>
      <c r="J13" s="6">
        <f t="shared" si="1"/>
        <v>97.247706422018354</v>
      </c>
    </row>
    <row r="14" spans="1:10" x14ac:dyDescent="0.25">
      <c r="A14" s="4">
        <v>7</v>
      </c>
      <c r="B14" s="4" t="s">
        <v>3</v>
      </c>
      <c r="C14" s="4">
        <v>286</v>
      </c>
      <c r="D14" s="4">
        <v>8</v>
      </c>
      <c r="E14" s="4">
        <v>324</v>
      </c>
      <c r="F14" s="4">
        <v>9</v>
      </c>
      <c r="G14" s="4">
        <v>610</v>
      </c>
      <c r="H14" s="4">
        <v>17</v>
      </c>
      <c r="I14" s="6">
        <f t="shared" si="0"/>
        <v>2.7868852459016393</v>
      </c>
      <c r="J14" s="6">
        <f t="shared" si="1"/>
        <v>97.213114754098356</v>
      </c>
    </row>
    <row r="15" spans="1:10" x14ac:dyDescent="0.25">
      <c r="A15" s="4">
        <v>8</v>
      </c>
      <c r="B15" s="4" t="s">
        <v>40</v>
      </c>
      <c r="C15" s="4">
        <v>40</v>
      </c>
      <c r="D15" s="4">
        <v>2</v>
      </c>
      <c r="E15" s="4">
        <v>64</v>
      </c>
      <c r="F15" s="4">
        <v>1</v>
      </c>
      <c r="G15" s="4">
        <v>104</v>
      </c>
      <c r="H15" s="4">
        <v>3</v>
      </c>
      <c r="I15" s="6">
        <f t="shared" si="0"/>
        <v>2.8846153846153846</v>
      </c>
      <c r="J15" s="6">
        <f t="shared" si="1"/>
        <v>97.115384615384613</v>
      </c>
    </row>
    <row r="16" spans="1:10" x14ac:dyDescent="0.25">
      <c r="A16" s="4">
        <v>9</v>
      </c>
      <c r="B16" s="4" t="s">
        <v>2</v>
      </c>
      <c r="C16" s="4">
        <v>23</v>
      </c>
      <c r="D16" s="4">
        <v>2</v>
      </c>
      <c r="E16" s="4">
        <v>112</v>
      </c>
      <c r="F16" s="4">
        <v>2</v>
      </c>
      <c r="G16" s="4">
        <v>135</v>
      </c>
      <c r="H16" s="4">
        <v>4</v>
      </c>
      <c r="I16" s="6">
        <f t="shared" si="0"/>
        <v>2.9629629629629628</v>
      </c>
      <c r="J16" s="6">
        <f t="shared" si="1"/>
        <v>97.037037037037038</v>
      </c>
    </row>
    <row r="17" spans="1:10" x14ac:dyDescent="0.25">
      <c r="A17" s="4">
        <v>10</v>
      </c>
      <c r="B17" s="4" t="s">
        <v>41</v>
      </c>
      <c r="C17" s="4">
        <v>51</v>
      </c>
      <c r="D17" s="4">
        <v>1</v>
      </c>
      <c r="E17" s="4">
        <v>97</v>
      </c>
      <c r="F17" s="4">
        <v>4</v>
      </c>
      <c r="G17" s="4">
        <v>148</v>
      </c>
      <c r="H17" s="4">
        <v>5</v>
      </c>
      <c r="I17" s="6">
        <f t="shared" si="0"/>
        <v>3.3783783783783785</v>
      </c>
      <c r="J17" s="6">
        <f t="shared" si="1"/>
        <v>96.621621621621628</v>
      </c>
    </row>
    <row r="18" spans="1:10" x14ac:dyDescent="0.25">
      <c r="A18" s="4">
        <v>11</v>
      </c>
      <c r="B18" s="4" t="s">
        <v>19</v>
      </c>
      <c r="C18" s="4">
        <v>32</v>
      </c>
      <c r="D18" s="4">
        <v>0</v>
      </c>
      <c r="E18" s="4">
        <v>80</v>
      </c>
      <c r="F18" s="4">
        <v>4</v>
      </c>
      <c r="G18" s="4">
        <v>112</v>
      </c>
      <c r="H18" s="4">
        <v>4</v>
      </c>
      <c r="I18" s="6">
        <f t="shared" si="0"/>
        <v>3.5714285714285716</v>
      </c>
      <c r="J18" s="6">
        <f t="shared" si="1"/>
        <v>96.428571428571431</v>
      </c>
    </row>
    <row r="19" spans="1:10" x14ac:dyDescent="0.25">
      <c r="A19" s="4">
        <v>12</v>
      </c>
      <c r="B19" s="4" t="s">
        <v>16</v>
      </c>
      <c r="C19" s="4">
        <v>258</v>
      </c>
      <c r="D19" s="4">
        <v>4</v>
      </c>
      <c r="E19" s="4">
        <v>444</v>
      </c>
      <c r="F19" s="4">
        <v>24</v>
      </c>
      <c r="G19" s="4">
        <v>702</v>
      </c>
      <c r="H19" s="4">
        <v>28</v>
      </c>
      <c r="I19" s="6">
        <f t="shared" si="0"/>
        <v>3.9886039886039888</v>
      </c>
      <c r="J19" s="6">
        <f t="shared" si="1"/>
        <v>96.011396011396016</v>
      </c>
    </row>
    <row r="20" spans="1:10" x14ac:dyDescent="0.25">
      <c r="A20" s="4">
        <v>13</v>
      </c>
      <c r="B20" s="4" t="s">
        <v>24</v>
      </c>
      <c r="C20" s="4">
        <v>356</v>
      </c>
      <c r="D20" s="4">
        <v>13</v>
      </c>
      <c r="E20" s="4">
        <v>661</v>
      </c>
      <c r="F20" s="4">
        <v>28</v>
      </c>
      <c r="G20" s="4">
        <v>1017</v>
      </c>
      <c r="H20" s="4">
        <v>41</v>
      </c>
      <c r="I20" s="6">
        <f t="shared" si="0"/>
        <v>4.0314650934119962</v>
      </c>
      <c r="J20" s="6">
        <f t="shared" si="1"/>
        <v>95.968534906588005</v>
      </c>
    </row>
    <row r="21" spans="1:10" x14ac:dyDescent="0.25">
      <c r="A21" s="4">
        <v>14</v>
      </c>
      <c r="B21" s="4" t="s">
        <v>33</v>
      </c>
      <c r="C21" s="4">
        <v>147</v>
      </c>
      <c r="D21" s="4">
        <v>4</v>
      </c>
      <c r="E21" s="4">
        <v>117</v>
      </c>
      <c r="F21" s="4">
        <v>7</v>
      </c>
      <c r="G21" s="4">
        <v>264</v>
      </c>
      <c r="H21" s="4">
        <v>11</v>
      </c>
      <c r="I21" s="6">
        <f t="shared" si="0"/>
        <v>4.166666666666667</v>
      </c>
      <c r="J21" s="6">
        <f t="shared" si="1"/>
        <v>95.833333333333329</v>
      </c>
    </row>
    <row r="22" spans="1:10" x14ac:dyDescent="0.25">
      <c r="A22" s="4">
        <v>15</v>
      </c>
      <c r="B22" s="4" t="s">
        <v>1</v>
      </c>
      <c r="C22" s="4">
        <v>178</v>
      </c>
      <c r="D22" s="4">
        <v>6</v>
      </c>
      <c r="E22" s="4">
        <v>279</v>
      </c>
      <c r="F22" s="4">
        <v>14</v>
      </c>
      <c r="G22" s="4">
        <v>457</v>
      </c>
      <c r="H22" s="4">
        <v>20</v>
      </c>
      <c r="I22" s="6">
        <f t="shared" si="0"/>
        <v>4.3763676148796495</v>
      </c>
      <c r="J22" s="6">
        <f t="shared" si="1"/>
        <v>95.623632385120345</v>
      </c>
    </row>
    <row r="23" spans="1:10" x14ac:dyDescent="0.25">
      <c r="A23" s="4">
        <v>16</v>
      </c>
      <c r="B23" s="4" t="s">
        <v>13</v>
      </c>
      <c r="C23" s="4">
        <v>113</v>
      </c>
      <c r="D23" s="4">
        <v>4</v>
      </c>
      <c r="E23" s="4">
        <v>242</v>
      </c>
      <c r="F23" s="4">
        <v>12</v>
      </c>
      <c r="G23" s="4">
        <v>355</v>
      </c>
      <c r="H23" s="4">
        <v>16</v>
      </c>
      <c r="I23" s="6">
        <f t="shared" si="0"/>
        <v>4.507042253521127</v>
      </c>
      <c r="J23" s="6">
        <f t="shared" si="1"/>
        <v>95.492957746478879</v>
      </c>
    </row>
    <row r="24" spans="1:10" x14ac:dyDescent="0.25">
      <c r="A24" s="4">
        <v>17</v>
      </c>
      <c r="B24" s="4" t="s">
        <v>9</v>
      </c>
      <c r="C24" s="4">
        <v>349</v>
      </c>
      <c r="D24" s="4">
        <v>13</v>
      </c>
      <c r="E24" s="4">
        <v>178</v>
      </c>
      <c r="F24" s="4">
        <v>11</v>
      </c>
      <c r="G24" s="4">
        <v>527</v>
      </c>
      <c r="H24" s="4">
        <v>24</v>
      </c>
      <c r="I24" s="6">
        <f t="shared" si="0"/>
        <v>4.5540796963946866</v>
      </c>
      <c r="J24" s="6">
        <f t="shared" si="1"/>
        <v>95.44592030360532</v>
      </c>
    </row>
    <row r="25" spans="1:10" x14ac:dyDescent="0.25">
      <c r="A25" s="4">
        <v>18</v>
      </c>
      <c r="B25" s="4" t="s">
        <v>17</v>
      </c>
      <c r="C25" s="4">
        <v>495</v>
      </c>
      <c r="D25" s="4">
        <v>14</v>
      </c>
      <c r="E25" s="4">
        <v>242</v>
      </c>
      <c r="F25" s="4">
        <v>21</v>
      </c>
      <c r="G25" s="4">
        <v>737</v>
      </c>
      <c r="H25" s="4">
        <v>35</v>
      </c>
      <c r="I25" s="6">
        <f t="shared" si="0"/>
        <v>4.7489823609226596</v>
      </c>
      <c r="J25" s="6">
        <f t="shared" si="1"/>
        <v>95.251017639077347</v>
      </c>
    </row>
    <row r="26" spans="1:10" x14ac:dyDescent="0.25">
      <c r="A26" s="4">
        <v>19</v>
      </c>
      <c r="B26" s="4" t="s">
        <v>6</v>
      </c>
      <c r="C26" s="4">
        <v>137</v>
      </c>
      <c r="D26" s="4">
        <v>8</v>
      </c>
      <c r="E26" s="4">
        <v>188</v>
      </c>
      <c r="F26" s="4">
        <v>8</v>
      </c>
      <c r="G26" s="4">
        <v>325</v>
      </c>
      <c r="H26" s="4">
        <v>16</v>
      </c>
      <c r="I26" s="6">
        <f t="shared" si="0"/>
        <v>4.9230769230769234</v>
      </c>
      <c r="J26" s="6">
        <f t="shared" si="1"/>
        <v>95.07692307692308</v>
      </c>
    </row>
    <row r="27" spans="1:10" x14ac:dyDescent="0.25">
      <c r="A27" s="4">
        <v>20</v>
      </c>
      <c r="B27" s="4" t="s">
        <v>36</v>
      </c>
      <c r="C27" s="4">
        <v>35</v>
      </c>
      <c r="D27" s="4">
        <v>0</v>
      </c>
      <c r="E27" s="4">
        <v>147</v>
      </c>
      <c r="F27" s="4">
        <v>9</v>
      </c>
      <c r="G27" s="4">
        <v>182</v>
      </c>
      <c r="H27" s="4">
        <v>9</v>
      </c>
      <c r="I27" s="6">
        <f t="shared" si="0"/>
        <v>4.9450549450549453</v>
      </c>
      <c r="J27" s="6">
        <f t="shared" si="1"/>
        <v>95.054945054945051</v>
      </c>
    </row>
    <row r="28" spans="1:10" x14ac:dyDescent="0.25">
      <c r="A28" s="4">
        <v>21</v>
      </c>
      <c r="B28" s="4" t="s">
        <v>31</v>
      </c>
      <c r="C28" s="4">
        <v>702</v>
      </c>
      <c r="D28" s="4">
        <v>30</v>
      </c>
      <c r="E28" s="4">
        <v>636</v>
      </c>
      <c r="F28" s="4">
        <v>44</v>
      </c>
      <c r="G28" s="4">
        <v>1338</v>
      </c>
      <c r="H28" s="4">
        <v>74</v>
      </c>
      <c r="I28" s="6">
        <f t="shared" si="0"/>
        <v>5.5306427503736924</v>
      </c>
      <c r="J28" s="6">
        <f t="shared" si="1"/>
        <v>94.469357249626313</v>
      </c>
    </row>
    <row r="29" spans="1:10" x14ac:dyDescent="0.25">
      <c r="A29" s="4">
        <v>22</v>
      </c>
      <c r="B29" s="4" t="s">
        <v>25</v>
      </c>
      <c r="C29" s="4">
        <v>232</v>
      </c>
      <c r="D29" s="4">
        <v>15</v>
      </c>
      <c r="E29" s="4">
        <v>244</v>
      </c>
      <c r="F29" s="4">
        <v>12</v>
      </c>
      <c r="G29" s="4">
        <v>476</v>
      </c>
      <c r="H29" s="4">
        <v>27</v>
      </c>
      <c r="I29" s="6">
        <f t="shared" si="0"/>
        <v>5.6722689075630255</v>
      </c>
      <c r="J29" s="6">
        <f t="shared" si="1"/>
        <v>94.327731092436977</v>
      </c>
    </row>
    <row r="30" spans="1:10" x14ac:dyDescent="0.25">
      <c r="A30" s="4">
        <v>23</v>
      </c>
      <c r="B30" s="4" t="s">
        <v>30</v>
      </c>
      <c r="C30" s="4">
        <v>192</v>
      </c>
      <c r="D30" s="4">
        <v>12</v>
      </c>
      <c r="E30" s="4">
        <v>348</v>
      </c>
      <c r="F30" s="4">
        <v>19</v>
      </c>
      <c r="G30" s="4">
        <v>540</v>
      </c>
      <c r="H30" s="4">
        <v>31</v>
      </c>
      <c r="I30" s="6">
        <f t="shared" si="0"/>
        <v>5.7407407407407405</v>
      </c>
      <c r="J30" s="6">
        <f t="shared" si="1"/>
        <v>94.259259259259267</v>
      </c>
    </row>
    <row r="31" spans="1:10" x14ac:dyDescent="0.25">
      <c r="A31" s="7"/>
      <c r="B31" s="7" t="s">
        <v>53</v>
      </c>
      <c r="C31" s="7">
        <v>7554</v>
      </c>
      <c r="D31" s="7">
        <v>360</v>
      </c>
      <c r="E31" s="7">
        <v>11061</v>
      </c>
      <c r="F31" s="7">
        <v>720</v>
      </c>
      <c r="G31" s="7">
        <v>18615</v>
      </c>
      <c r="H31" s="7">
        <v>1080</v>
      </c>
      <c r="I31" s="10">
        <f t="shared" si="0"/>
        <v>5.8017727639000807</v>
      </c>
      <c r="J31" s="10">
        <f t="shared" si="1"/>
        <v>94.198227236099925</v>
      </c>
    </row>
    <row r="32" spans="1:10" x14ac:dyDescent="0.25">
      <c r="A32" s="4">
        <v>24</v>
      </c>
      <c r="B32" s="4" t="s">
        <v>29</v>
      </c>
      <c r="C32" s="4">
        <v>169</v>
      </c>
      <c r="D32" s="4">
        <v>6</v>
      </c>
      <c r="E32" s="4">
        <v>691</v>
      </c>
      <c r="F32" s="4">
        <v>45</v>
      </c>
      <c r="G32" s="4">
        <v>860</v>
      </c>
      <c r="H32" s="4">
        <v>51</v>
      </c>
      <c r="I32" s="6">
        <f t="shared" si="0"/>
        <v>5.9302325581395348</v>
      </c>
      <c r="J32" s="6">
        <f t="shared" si="1"/>
        <v>94.069767441860463</v>
      </c>
    </row>
    <row r="33" spans="1:10" x14ac:dyDescent="0.25">
      <c r="A33" s="4">
        <v>25</v>
      </c>
      <c r="B33" s="4" t="s">
        <v>27</v>
      </c>
      <c r="C33" s="4">
        <v>255</v>
      </c>
      <c r="D33" s="4">
        <v>14</v>
      </c>
      <c r="E33" s="4">
        <v>293</v>
      </c>
      <c r="F33" s="4">
        <v>20</v>
      </c>
      <c r="G33" s="4">
        <v>548</v>
      </c>
      <c r="H33" s="4">
        <v>34</v>
      </c>
      <c r="I33" s="6">
        <f t="shared" si="0"/>
        <v>6.2043795620437958</v>
      </c>
      <c r="J33" s="6">
        <f t="shared" si="1"/>
        <v>93.795620437956202</v>
      </c>
    </row>
    <row r="34" spans="1:10" x14ac:dyDescent="0.25">
      <c r="A34" s="4">
        <v>26</v>
      </c>
      <c r="B34" s="4" t="s">
        <v>32</v>
      </c>
      <c r="C34" s="4">
        <v>266</v>
      </c>
      <c r="D34" s="4">
        <v>15</v>
      </c>
      <c r="E34" s="4">
        <v>472</v>
      </c>
      <c r="F34" s="4">
        <v>31</v>
      </c>
      <c r="G34" s="4">
        <v>738</v>
      </c>
      <c r="H34" s="4">
        <v>46</v>
      </c>
      <c r="I34" s="6">
        <f t="shared" si="0"/>
        <v>6.2330623306233059</v>
      </c>
      <c r="J34" s="6">
        <f t="shared" si="1"/>
        <v>93.766937669376688</v>
      </c>
    </row>
    <row r="35" spans="1:10" x14ac:dyDescent="0.25">
      <c r="A35" s="4">
        <v>27</v>
      </c>
      <c r="B35" s="4" t="s">
        <v>21</v>
      </c>
      <c r="C35" s="4">
        <v>376</v>
      </c>
      <c r="D35" s="4">
        <v>30</v>
      </c>
      <c r="E35" s="4">
        <v>262</v>
      </c>
      <c r="F35" s="4">
        <v>14</v>
      </c>
      <c r="G35" s="4">
        <v>638</v>
      </c>
      <c r="H35" s="4">
        <v>44</v>
      </c>
      <c r="I35" s="6">
        <f t="shared" si="0"/>
        <v>6.8965517241379306</v>
      </c>
      <c r="J35" s="6">
        <f t="shared" si="1"/>
        <v>93.103448275862064</v>
      </c>
    </row>
    <row r="36" spans="1:10" x14ac:dyDescent="0.25">
      <c r="A36" s="4">
        <v>28</v>
      </c>
      <c r="B36" s="4" t="s">
        <v>23</v>
      </c>
      <c r="C36" s="4">
        <v>104</v>
      </c>
      <c r="D36" s="4">
        <v>4</v>
      </c>
      <c r="E36" s="4">
        <v>241</v>
      </c>
      <c r="F36" s="4">
        <v>21</v>
      </c>
      <c r="G36" s="4">
        <v>345</v>
      </c>
      <c r="H36" s="4">
        <v>25</v>
      </c>
      <c r="I36" s="6">
        <f t="shared" si="0"/>
        <v>7.2463768115942031</v>
      </c>
      <c r="J36" s="6">
        <f t="shared" si="1"/>
        <v>92.753623188405797</v>
      </c>
    </row>
    <row r="37" spans="1:10" x14ac:dyDescent="0.25">
      <c r="A37" s="4">
        <v>29</v>
      </c>
      <c r="B37" s="4" t="s">
        <v>15</v>
      </c>
      <c r="C37" s="4">
        <v>282</v>
      </c>
      <c r="D37" s="4">
        <v>23</v>
      </c>
      <c r="E37" s="4">
        <v>763</v>
      </c>
      <c r="F37" s="4">
        <v>53</v>
      </c>
      <c r="G37" s="4">
        <v>1045</v>
      </c>
      <c r="H37" s="4">
        <v>76</v>
      </c>
      <c r="I37" s="6">
        <f t="shared" si="0"/>
        <v>7.2727272727272725</v>
      </c>
      <c r="J37" s="6">
        <f t="shared" si="1"/>
        <v>92.727272727272734</v>
      </c>
    </row>
    <row r="38" spans="1:10" x14ac:dyDescent="0.25">
      <c r="A38" s="4">
        <v>30</v>
      </c>
      <c r="B38" s="4" t="s">
        <v>34</v>
      </c>
      <c r="C38" s="4">
        <v>240</v>
      </c>
      <c r="D38" s="4">
        <v>12</v>
      </c>
      <c r="E38" s="4">
        <v>426</v>
      </c>
      <c r="F38" s="4">
        <v>37</v>
      </c>
      <c r="G38" s="4">
        <v>666</v>
      </c>
      <c r="H38" s="4">
        <v>49</v>
      </c>
      <c r="I38" s="6">
        <f t="shared" si="0"/>
        <v>7.3573573573573574</v>
      </c>
      <c r="J38" s="6">
        <f t="shared" si="1"/>
        <v>92.642642642642642</v>
      </c>
    </row>
    <row r="39" spans="1:10" x14ac:dyDescent="0.25">
      <c r="A39" s="4">
        <v>31</v>
      </c>
      <c r="B39" s="4" t="s">
        <v>38</v>
      </c>
      <c r="C39" s="4">
        <v>51</v>
      </c>
      <c r="D39" s="4">
        <v>5</v>
      </c>
      <c r="E39" s="4">
        <v>120</v>
      </c>
      <c r="F39" s="4">
        <v>8</v>
      </c>
      <c r="G39" s="4">
        <v>171</v>
      </c>
      <c r="H39" s="4">
        <v>13</v>
      </c>
      <c r="I39" s="6">
        <f t="shared" si="0"/>
        <v>7.60233918128655</v>
      </c>
      <c r="J39" s="6">
        <f t="shared" si="1"/>
        <v>92.397660818713447</v>
      </c>
    </row>
    <row r="40" spans="1:10" x14ac:dyDescent="0.25">
      <c r="A40" s="4">
        <v>32</v>
      </c>
      <c r="B40" s="4" t="s">
        <v>28</v>
      </c>
      <c r="C40" s="4">
        <v>330</v>
      </c>
      <c r="D40" s="4">
        <v>17</v>
      </c>
      <c r="E40" s="4">
        <v>275</v>
      </c>
      <c r="F40" s="4">
        <v>29</v>
      </c>
      <c r="G40" s="4">
        <v>605</v>
      </c>
      <c r="H40" s="4">
        <v>46</v>
      </c>
      <c r="I40" s="6">
        <f t="shared" si="0"/>
        <v>7.6033057851239674</v>
      </c>
      <c r="J40" s="6">
        <f t="shared" si="1"/>
        <v>92.396694214876035</v>
      </c>
    </row>
    <row r="41" spans="1:10" x14ac:dyDescent="0.25">
      <c r="A41" s="4">
        <v>33</v>
      </c>
      <c r="B41" s="4" t="s">
        <v>26</v>
      </c>
      <c r="C41" s="4">
        <v>338</v>
      </c>
      <c r="D41" s="4">
        <v>19</v>
      </c>
      <c r="E41" s="4">
        <v>378</v>
      </c>
      <c r="F41" s="4">
        <v>36</v>
      </c>
      <c r="G41" s="4">
        <v>716</v>
      </c>
      <c r="H41" s="4">
        <v>55</v>
      </c>
      <c r="I41" s="6">
        <f t="shared" si="0"/>
        <v>7.6815642458100557</v>
      </c>
      <c r="J41" s="6">
        <f t="shared" si="1"/>
        <v>92.318435754189949</v>
      </c>
    </row>
    <row r="42" spans="1:10" x14ac:dyDescent="0.25">
      <c r="A42" s="4">
        <v>34</v>
      </c>
      <c r="B42" s="4" t="s">
        <v>18</v>
      </c>
      <c r="C42" s="4">
        <v>57</v>
      </c>
      <c r="D42" s="4">
        <v>5</v>
      </c>
      <c r="E42" s="4">
        <v>47</v>
      </c>
      <c r="F42" s="4">
        <v>3</v>
      </c>
      <c r="G42" s="4">
        <v>104</v>
      </c>
      <c r="H42" s="4">
        <v>8</v>
      </c>
      <c r="I42" s="6">
        <f t="shared" si="0"/>
        <v>7.6923076923076925</v>
      </c>
      <c r="J42" s="6">
        <f t="shared" si="1"/>
        <v>92.307692307692307</v>
      </c>
    </row>
    <row r="43" spans="1:10" x14ac:dyDescent="0.25">
      <c r="A43" s="4">
        <v>35</v>
      </c>
      <c r="B43" s="4" t="s">
        <v>37</v>
      </c>
      <c r="C43" s="4">
        <v>76</v>
      </c>
      <c r="D43" s="4">
        <v>4</v>
      </c>
      <c r="E43" s="4">
        <v>197</v>
      </c>
      <c r="F43" s="4">
        <v>17</v>
      </c>
      <c r="G43" s="4">
        <v>273</v>
      </c>
      <c r="H43" s="4">
        <v>21</v>
      </c>
      <c r="I43" s="6">
        <f t="shared" si="0"/>
        <v>7.6923076923076925</v>
      </c>
      <c r="J43" s="6">
        <f t="shared" si="1"/>
        <v>92.307692307692307</v>
      </c>
    </row>
    <row r="44" spans="1:10" x14ac:dyDescent="0.25">
      <c r="A44" s="4">
        <v>36</v>
      </c>
      <c r="B44" s="4" t="s">
        <v>8</v>
      </c>
      <c r="C44" s="4">
        <v>226</v>
      </c>
      <c r="D44" s="4">
        <v>19</v>
      </c>
      <c r="E44" s="4">
        <v>280</v>
      </c>
      <c r="F44" s="4">
        <v>21</v>
      </c>
      <c r="G44" s="4">
        <v>506</v>
      </c>
      <c r="H44" s="4">
        <v>40</v>
      </c>
      <c r="I44" s="6">
        <f t="shared" si="0"/>
        <v>7.9051383399209483</v>
      </c>
      <c r="J44" s="6">
        <f t="shared" si="1"/>
        <v>92.094861660079047</v>
      </c>
    </row>
    <row r="45" spans="1:10" x14ac:dyDescent="0.25">
      <c r="A45" s="4">
        <v>37</v>
      </c>
      <c r="B45" s="4" t="s">
        <v>10</v>
      </c>
      <c r="C45" s="4">
        <v>119</v>
      </c>
      <c r="D45" s="4">
        <v>5</v>
      </c>
      <c r="E45" s="4">
        <v>193</v>
      </c>
      <c r="F45" s="4">
        <v>21</v>
      </c>
      <c r="G45" s="4">
        <v>312</v>
      </c>
      <c r="H45" s="4">
        <v>26</v>
      </c>
      <c r="I45" s="6">
        <f t="shared" si="0"/>
        <v>8.3333333333333339</v>
      </c>
      <c r="J45" s="6">
        <f t="shared" si="1"/>
        <v>91.666666666666671</v>
      </c>
    </row>
    <row r="46" spans="1:10" x14ac:dyDescent="0.25">
      <c r="A46" s="4">
        <v>38</v>
      </c>
      <c r="B46" s="4" t="s">
        <v>4</v>
      </c>
      <c r="C46" s="4">
        <v>105</v>
      </c>
      <c r="D46" s="4">
        <v>9</v>
      </c>
      <c r="E46" s="4">
        <v>181</v>
      </c>
      <c r="F46" s="4">
        <v>17</v>
      </c>
      <c r="G46" s="4">
        <v>286</v>
      </c>
      <c r="H46" s="4">
        <v>26</v>
      </c>
      <c r="I46" s="6">
        <f t="shared" si="0"/>
        <v>9.0909090909090917</v>
      </c>
      <c r="J46" s="6">
        <f t="shared" si="1"/>
        <v>90.909090909090907</v>
      </c>
    </row>
    <row r="47" spans="1:10" x14ac:dyDescent="0.25">
      <c r="A47" s="4">
        <v>39</v>
      </c>
      <c r="B47" s="4" t="s">
        <v>39</v>
      </c>
      <c r="C47" s="4">
        <v>80</v>
      </c>
      <c r="D47" s="4">
        <v>7</v>
      </c>
      <c r="E47" s="4">
        <v>68</v>
      </c>
      <c r="F47" s="4">
        <v>7</v>
      </c>
      <c r="G47" s="4">
        <v>148</v>
      </c>
      <c r="H47" s="4">
        <v>14</v>
      </c>
      <c r="I47" s="6">
        <f t="shared" si="0"/>
        <v>9.4594594594594597</v>
      </c>
      <c r="J47" s="6">
        <f t="shared" si="1"/>
        <v>90.540540540540547</v>
      </c>
    </row>
    <row r="48" spans="1:10" x14ac:dyDescent="0.25">
      <c r="A48" s="4">
        <v>40</v>
      </c>
      <c r="B48" s="4" t="s">
        <v>12</v>
      </c>
      <c r="C48" s="4">
        <v>89</v>
      </c>
      <c r="D48" s="4">
        <v>4</v>
      </c>
      <c r="E48" s="4">
        <v>188</v>
      </c>
      <c r="F48" s="4">
        <v>23</v>
      </c>
      <c r="G48" s="4">
        <v>277</v>
      </c>
      <c r="H48" s="4">
        <v>27</v>
      </c>
      <c r="I48" s="6">
        <f t="shared" si="0"/>
        <v>9.7472924187725631</v>
      </c>
      <c r="J48" s="6">
        <f t="shared" si="1"/>
        <v>90.25270758122744</v>
      </c>
    </row>
    <row r="49" spans="1:10" x14ac:dyDescent="0.25">
      <c r="A49" s="4">
        <v>41</v>
      </c>
      <c r="B49" s="4" t="s">
        <v>35</v>
      </c>
      <c r="C49" s="4">
        <v>126</v>
      </c>
      <c r="D49" s="4">
        <v>7</v>
      </c>
      <c r="E49" s="4">
        <v>279</v>
      </c>
      <c r="F49" s="4">
        <v>28</v>
      </c>
      <c r="G49" s="4">
        <v>279</v>
      </c>
      <c r="H49" s="4">
        <v>28</v>
      </c>
      <c r="I49" s="6">
        <f t="shared" si="0"/>
        <v>10.035842293906811</v>
      </c>
      <c r="J49" s="6">
        <f t="shared" si="1"/>
        <v>89.964157706093189</v>
      </c>
    </row>
    <row r="50" spans="1:10" x14ac:dyDescent="0.25">
      <c r="A50" s="4">
        <v>42</v>
      </c>
      <c r="B50" s="4" t="s">
        <v>20</v>
      </c>
      <c r="C50" s="4">
        <v>133</v>
      </c>
      <c r="D50" s="4">
        <v>9</v>
      </c>
      <c r="E50" s="4">
        <v>360</v>
      </c>
      <c r="F50" s="4">
        <v>43</v>
      </c>
      <c r="G50" s="4">
        <v>493</v>
      </c>
      <c r="H50" s="4">
        <v>52</v>
      </c>
      <c r="I50" s="6">
        <f t="shared" si="0"/>
        <v>10.547667342799189</v>
      </c>
      <c r="J50" s="6">
        <f t="shared" si="1"/>
        <v>89.452332657200813</v>
      </c>
    </row>
    <row r="52" spans="1:10" x14ac:dyDescent="0.25">
      <c r="A52" t="s">
        <v>62</v>
      </c>
    </row>
  </sheetData>
  <mergeCells count="3">
    <mergeCell ref="C6:D6"/>
    <mergeCell ref="E6:F6"/>
    <mergeCell ref="G6:J6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Internados_Todas as idades</vt:lpstr>
      <vt:lpstr>Maiores de 65 anos</vt:lpstr>
      <vt:lpstr>Menores de 65 anos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PÁGINA UM</dc:creator>
  <cp:lastModifiedBy>Pedro Almeida Vieira</cp:lastModifiedBy>
  <cp:lastPrinted>2022-02-08T18:31:15Z</cp:lastPrinted>
  <dcterms:created xsi:type="dcterms:W3CDTF">2022-02-08T18:15:16Z</dcterms:created>
  <dcterms:modified xsi:type="dcterms:W3CDTF">2022-02-08T18:31:29Z</dcterms:modified>
</cp:coreProperties>
</file>